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ulowiecki\Documents\PLANY_ROZWOJU\GUIDELINES&amp;FORMS\OSD_BIG\RAPORT\2020\"/>
    </mc:Choice>
  </mc:AlternateContent>
  <xr:revisionPtr revIDLastSave="0" documentId="13_ncr:1_{7C6A5532-348C-4E3F-8323-A6560E87764B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dochod gaz" sheetId="2" r:id="rId1"/>
    <sheet name="mediana dochodu" sheetId="3" r:id="rId2"/>
    <sheet name="demografia gminy" sheetId="4" r:id="rId3"/>
  </sheets>
  <externalReferences>
    <externalReference r:id="rId4"/>
    <externalReference r:id="rId5"/>
  </externalReferences>
  <definedNames>
    <definedName name="_xlnm._FilterDatabase" localSheetId="0" hidden="1">'dochod gaz'!#REF!</definedName>
    <definedName name="_xlnm.Print_Area" localSheetId="2">'demografia gminy'!$B$1:$I$2961</definedName>
    <definedName name="_xlnm.Print_Area" localSheetId="0">'dochod gaz'!$B$47:$AI$54</definedName>
    <definedName name="_xlnm.Print_Area" localSheetId="1">'mediana dochodu'!$B$1:$H$19</definedName>
    <definedName name="Rok_ZPR">2020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" i="2" l="1"/>
  <c r="AA3" i="2"/>
  <c r="AG52" i="2" l="1"/>
  <c r="AF52" i="2"/>
  <c r="AC52" i="2"/>
  <c r="AB52" i="2"/>
  <c r="Y52" i="2"/>
  <c r="X52" i="2"/>
  <c r="U52" i="2"/>
  <c r="T52" i="2"/>
  <c r="Q52" i="2"/>
  <c r="P52" i="2"/>
  <c r="M52" i="2"/>
  <c r="L52" i="2"/>
  <c r="I52" i="2"/>
  <c r="H52" i="2"/>
  <c r="E52" i="2"/>
  <c r="D52" i="2"/>
  <c r="D71" i="2"/>
  <c r="D65" i="2"/>
  <c r="D59" i="2"/>
  <c r="P44" i="2" l="1"/>
  <c r="Q44" i="2" s="1"/>
  <c r="H101" i="2" l="1"/>
  <c r="H95" i="2"/>
  <c r="H89" i="2"/>
  <c r="H83" i="2"/>
  <c r="H77" i="2"/>
  <c r="H71" i="2"/>
  <c r="H65" i="2"/>
  <c r="H59" i="2"/>
  <c r="K44" i="2"/>
  <c r="L44" i="2" s="1"/>
  <c r="F44" i="2"/>
  <c r="G44" i="2" s="1"/>
  <c r="C59" i="2"/>
  <c r="C65" i="2" s="1"/>
  <c r="C71" i="2" s="1"/>
  <c r="C77" i="2" s="1"/>
  <c r="C83" i="2" s="1"/>
  <c r="C89" i="2" s="1"/>
  <c r="C95" i="2" s="1"/>
  <c r="C101" i="2" s="1"/>
  <c r="I11" i="2"/>
  <c r="J11" i="2"/>
  <c r="K11" i="2" s="1"/>
  <c r="L11" i="2" s="1"/>
  <c r="M11" i="2" s="1"/>
  <c r="N11" i="2" s="1"/>
  <c r="O11" i="2" s="1"/>
  <c r="P11" i="2" s="1"/>
  <c r="Q11" i="2" s="1"/>
  <c r="R11" i="2" s="1"/>
  <c r="S11" i="2" s="1"/>
  <c r="T11" i="2" s="1"/>
  <c r="U11" i="2" s="1"/>
  <c r="V11" i="2" s="1"/>
  <c r="W11" i="2" s="1"/>
  <c r="X11" i="2" s="1"/>
  <c r="Y11" i="2" s="1"/>
  <c r="Z11" i="2" s="1"/>
  <c r="I3" i="2"/>
  <c r="J3" i="2"/>
  <c r="K3" i="2" s="1"/>
  <c r="L3" i="2" s="1"/>
  <c r="M3" i="2" s="1"/>
  <c r="N3" i="2" s="1"/>
  <c r="O3" i="2" s="1"/>
  <c r="P3" i="2" s="1"/>
  <c r="Q3" i="2" s="1"/>
  <c r="R3" i="2" s="1"/>
  <c r="S3" i="2" s="1"/>
  <c r="T3" i="2" s="1"/>
  <c r="U3" i="2" s="1"/>
  <c r="V3" i="2" s="1"/>
  <c r="W3" i="2" s="1"/>
  <c r="X3" i="2" s="1"/>
  <c r="Y3" i="2" s="1"/>
  <c r="Z3" i="2" s="1"/>
  <c r="E95" i="2"/>
  <c r="F95" i="2" s="1"/>
  <c r="J95" i="2" s="1"/>
  <c r="V52" i="2"/>
  <c r="G83" i="2" s="1"/>
  <c r="R52" i="2"/>
  <c r="G77" i="2" s="1"/>
  <c r="E71" i="2"/>
  <c r="F71" i="2" s="1"/>
  <c r="E65" i="2"/>
  <c r="F65" i="2" s="1"/>
  <c r="J65" i="2" s="1"/>
  <c r="E59" i="2"/>
  <c r="F59" i="2" s="1"/>
  <c r="L48" i="2"/>
  <c r="P48" i="2" s="1"/>
  <c r="D74" i="2" s="1"/>
  <c r="H49" i="2"/>
  <c r="L49" i="2" s="1"/>
  <c r="P49" i="2" s="1"/>
  <c r="T49" i="2" s="1"/>
  <c r="X49" i="2" s="1"/>
  <c r="AB49" i="2" s="1"/>
  <c r="AF49" i="2" s="1"/>
  <c r="I49" i="2"/>
  <c r="J49" i="2"/>
  <c r="N49" i="2" s="1"/>
  <c r="R49" i="2" s="1"/>
  <c r="V49" i="2" s="1"/>
  <c r="Z49" i="2" s="1"/>
  <c r="AD49" i="2" s="1"/>
  <c r="AH49" i="2" s="1"/>
  <c r="K49" i="2"/>
  <c r="M49" i="2"/>
  <c r="O49" i="2"/>
  <c r="Q49" i="2"/>
  <c r="U49" i="2" s="1"/>
  <c r="Y49" i="2" s="1"/>
  <c r="AC49" i="2" s="1"/>
  <c r="AG49" i="2" s="1"/>
  <c r="S49" i="2"/>
  <c r="W49" i="2" s="1"/>
  <c r="AA49" i="2" s="1"/>
  <c r="AE49" i="2" s="1"/>
  <c r="AI49" i="2" s="1"/>
  <c r="AD52" i="2"/>
  <c r="G95" i="2" s="1"/>
  <c r="D63" i="2"/>
  <c r="D69" i="2" s="1"/>
  <c r="D75" i="2" s="1"/>
  <c r="D81" i="2" s="1"/>
  <c r="D87" i="2" s="1"/>
  <c r="D93" i="2" s="1"/>
  <c r="D99" i="2" s="1"/>
  <c r="E63" i="2"/>
  <c r="E69" i="2" s="1"/>
  <c r="E75" i="2" s="1"/>
  <c r="E81" i="2" s="1"/>
  <c r="E87" i="2" s="1"/>
  <c r="E93" i="2" s="1"/>
  <c r="E99" i="2" s="1"/>
  <c r="F63" i="2"/>
  <c r="F69" i="2" s="1"/>
  <c r="F75" i="2" s="1"/>
  <c r="F81" i="2" s="1"/>
  <c r="F87" i="2" s="1"/>
  <c r="F93" i="2" s="1"/>
  <c r="F99" i="2" s="1"/>
  <c r="G63" i="2"/>
  <c r="G69" i="2" s="1"/>
  <c r="G75" i="2" s="1"/>
  <c r="G81" i="2" s="1"/>
  <c r="G87" i="2" s="1"/>
  <c r="G93" i="2" s="1"/>
  <c r="G99" i="2" s="1"/>
  <c r="H63" i="2"/>
  <c r="H69" i="2" s="1"/>
  <c r="H75" i="2" s="1"/>
  <c r="H81" i="2" s="1"/>
  <c r="H87" i="2" s="1"/>
  <c r="H93" i="2" s="1"/>
  <c r="H99" i="2" s="1"/>
  <c r="I63" i="2"/>
  <c r="I69" i="2" s="1"/>
  <c r="I75" i="2" s="1"/>
  <c r="I81" i="2" s="1"/>
  <c r="I87" i="2" s="1"/>
  <c r="I93" i="2" s="1"/>
  <c r="I99" i="2" s="1"/>
  <c r="J63" i="2"/>
  <c r="J69" i="2" s="1"/>
  <c r="J75" i="2" s="1"/>
  <c r="J81" i="2" s="1"/>
  <c r="J87" i="2" s="1"/>
  <c r="J93" i="2" s="1"/>
  <c r="J99" i="2" s="1"/>
  <c r="K63" i="2"/>
  <c r="K69" i="2" s="1"/>
  <c r="K75" i="2" s="1"/>
  <c r="K81" i="2" s="1"/>
  <c r="K87" i="2" s="1"/>
  <c r="K93" i="2" s="1"/>
  <c r="K99" i="2" s="1"/>
  <c r="L63" i="2"/>
  <c r="L69" i="2" s="1"/>
  <c r="L75" i="2" s="1"/>
  <c r="L81" i="2" s="1"/>
  <c r="L87" i="2" s="1"/>
  <c r="L93" i="2" s="1"/>
  <c r="L99" i="2" s="1"/>
  <c r="M63" i="2"/>
  <c r="M69" i="2" s="1"/>
  <c r="M75" i="2" s="1"/>
  <c r="M81" i="2" s="1"/>
  <c r="M87" i="2" s="1"/>
  <c r="M93" i="2" s="1"/>
  <c r="M99" i="2" s="1"/>
  <c r="N63" i="2"/>
  <c r="N69" i="2" s="1"/>
  <c r="N75" i="2" s="1"/>
  <c r="N81" i="2" s="1"/>
  <c r="N87" i="2" s="1"/>
  <c r="N93" i="2" s="1"/>
  <c r="N99" i="2" s="1"/>
  <c r="O63" i="2"/>
  <c r="O69" i="2" s="1"/>
  <c r="O75" i="2" s="1"/>
  <c r="O81" i="2" s="1"/>
  <c r="O87" i="2" s="1"/>
  <c r="O93" i="2" s="1"/>
  <c r="O99" i="2" s="1"/>
  <c r="P63" i="2"/>
  <c r="P69" i="2"/>
  <c r="P75" i="2" s="1"/>
  <c r="P81" i="2"/>
  <c r="P87" i="2" s="1"/>
  <c r="P93" i="2" s="1"/>
  <c r="P99" i="2" s="1"/>
  <c r="J71" i="2"/>
  <c r="E83" i="2"/>
  <c r="F83" i="2" s="1"/>
  <c r="J83" i="2" s="1"/>
  <c r="L83" i="2" s="1"/>
  <c r="E77" i="2"/>
  <c r="F77" i="2" s="1"/>
  <c r="J77" i="2" s="1"/>
  <c r="F52" i="2"/>
  <c r="G59" i="2" s="1"/>
  <c r="J52" i="2"/>
  <c r="G65" i="2" s="1"/>
  <c r="N52" i="2"/>
  <c r="G71" i="2" s="1"/>
  <c r="E89" i="2"/>
  <c r="F89" i="2" s="1"/>
  <c r="J89" i="2" s="1"/>
  <c r="Z52" i="2"/>
  <c r="G89" i="2" s="1"/>
  <c r="D18" i="2"/>
  <c r="D20" i="2"/>
  <c r="D28" i="2"/>
  <c r="D33" i="2"/>
  <c r="D34" i="2"/>
  <c r="D26" i="2"/>
  <c r="D29" i="2"/>
  <c r="D13" i="2"/>
  <c r="D23" i="2"/>
  <c r="D32" i="2"/>
  <c r="D14" i="2"/>
  <c r="D21" i="2"/>
  <c r="D36" i="2"/>
  <c r="D31" i="2"/>
  <c r="D25" i="2"/>
  <c r="D35" i="2"/>
  <c r="D15" i="2"/>
  <c r="D22" i="2"/>
  <c r="D24" i="2"/>
  <c r="D27" i="2"/>
  <c r="D16" i="2"/>
  <c r="D17" i="2"/>
  <c r="D19" i="2"/>
  <c r="D30" i="2"/>
  <c r="D37" i="2"/>
  <c r="I59" i="2" l="1"/>
  <c r="K59" i="2" s="1"/>
  <c r="D68" i="2"/>
  <c r="H48" i="2"/>
  <c r="I95" i="2"/>
  <c r="K95" i="2" s="1"/>
  <c r="I65" i="2"/>
  <c r="K65" i="2" s="1"/>
  <c r="I89" i="2"/>
  <c r="K89" i="2" s="1"/>
  <c r="I83" i="2"/>
  <c r="K83" i="2" s="1"/>
  <c r="I77" i="2"/>
  <c r="AH52" i="2"/>
  <c r="G101" i="2" s="1"/>
  <c r="E101" i="2"/>
  <c r="F101" i="2" s="1"/>
  <c r="J101" i="2" s="1"/>
  <c r="L89" i="2"/>
  <c r="L95" i="2"/>
  <c r="M44" i="2"/>
  <c r="T48" i="2"/>
  <c r="L65" i="2"/>
  <c r="H44" i="2"/>
  <c r="J59" i="2"/>
  <c r="L59" i="2" s="1"/>
  <c r="I71" i="2"/>
  <c r="E23" i="2"/>
  <c r="E15" i="2"/>
  <c r="E31" i="2"/>
  <c r="E30" i="2"/>
  <c r="E22" i="2"/>
  <c r="E14" i="2"/>
  <c r="E29" i="2"/>
  <c r="E21" i="2"/>
  <c r="E37" i="2"/>
  <c r="E36" i="2"/>
  <c r="E28" i="2"/>
  <c r="E20" i="2"/>
  <c r="E27" i="2"/>
  <c r="E19" i="2"/>
  <c r="E35" i="2"/>
  <c r="E34" i="2"/>
  <c r="E26" i="2"/>
  <c r="E18" i="2"/>
  <c r="E13" i="2"/>
  <c r="D38" i="2"/>
  <c r="F29" i="2" s="1"/>
  <c r="E25" i="2"/>
  <c r="E17" i="2"/>
  <c r="E33" i="2"/>
  <c r="E32" i="2"/>
  <c r="E24" i="2"/>
  <c r="E16" i="2"/>
  <c r="D48" i="2" l="1"/>
  <c r="D56" i="2" s="1"/>
  <c r="D62" i="2"/>
  <c r="L71" i="2"/>
  <c r="K71" i="2"/>
  <c r="I44" i="2"/>
  <c r="G29" i="2"/>
  <c r="D80" i="2"/>
  <c r="X48" i="2"/>
  <c r="L101" i="2"/>
  <c r="N44" i="2"/>
  <c r="I101" i="2"/>
  <c r="K101" i="2" s="1"/>
  <c r="F28" i="2"/>
  <c r="G28" i="2" s="1"/>
  <c r="F36" i="2"/>
  <c r="G36" i="2" s="1"/>
  <c r="F21" i="2"/>
  <c r="G21" i="2" s="1"/>
  <c r="F16" i="2"/>
  <c r="G16" i="2" s="1"/>
  <c r="F24" i="2"/>
  <c r="G24" i="2" s="1"/>
  <c r="F32" i="2"/>
  <c r="G32" i="2" s="1"/>
  <c r="F33" i="2"/>
  <c r="G33" i="2" s="1"/>
  <c r="F17" i="2"/>
  <c r="G17" i="2" s="1"/>
  <c r="F25" i="2"/>
  <c r="G25" i="2" s="1"/>
  <c r="F13" i="2"/>
  <c r="F18" i="2"/>
  <c r="G18" i="2" s="1"/>
  <c r="F26" i="2"/>
  <c r="G26" i="2" s="1"/>
  <c r="F34" i="2"/>
  <c r="G34" i="2" s="1"/>
  <c r="F35" i="2"/>
  <c r="G35" i="2" s="1"/>
  <c r="F19" i="2"/>
  <c r="G19" i="2" s="1"/>
  <c r="F27" i="2"/>
  <c r="G27" i="2" s="1"/>
  <c r="F14" i="2"/>
  <c r="G14" i="2" s="1"/>
  <c r="F22" i="2"/>
  <c r="G22" i="2" s="1"/>
  <c r="F30" i="2"/>
  <c r="G30" i="2" s="1"/>
  <c r="F31" i="2"/>
  <c r="G31" i="2" s="1"/>
  <c r="F15" i="2"/>
  <c r="G15" i="2" s="1"/>
  <c r="F23" i="2"/>
  <c r="G23" i="2" s="1"/>
  <c r="F20" i="2"/>
  <c r="G20" i="2" s="1"/>
  <c r="F37" i="2"/>
  <c r="G37" i="2" s="1"/>
  <c r="AB48" i="2" l="1"/>
  <c r="D86" i="2"/>
  <c r="L77" i="2"/>
  <c r="K77" i="2"/>
  <c r="G13" i="2"/>
  <c r="G38" i="2" s="1"/>
  <c r="H38" i="2" s="1"/>
  <c r="I38" i="2" s="1"/>
  <c r="J38" i="2" s="1"/>
  <c r="K38" i="2" s="1"/>
  <c r="L38" i="2" s="1"/>
  <c r="M38" i="2" s="1"/>
  <c r="N38" i="2" s="1"/>
  <c r="O38" i="2" s="1"/>
  <c r="F38" i="2"/>
  <c r="D92" i="2" l="1"/>
  <c r="AF48" i="2"/>
  <c r="D98" i="2" s="1"/>
  <c r="M59" i="2"/>
  <c r="P38" i="2"/>
  <c r="N59" i="2" l="1"/>
  <c r="P59" i="2"/>
  <c r="O59" i="2"/>
  <c r="M65" i="2"/>
  <c r="Q38" i="2"/>
  <c r="R38" i="2" l="1"/>
  <c r="M71" i="2"/>
  <c r="P65" i="2"/>
  <c r="N65" i="2"/>
  <c r="O65" i="2"/>
  <c r="M77" i="2" l="1"/>
  <c r="S38" i="2"/>
  <c r="P71" i="2"/>
  <c r="O71" i="2"/>
  <c r="N71" i="2"/>
  <c r="P77" i="2" l="1"/>
  <c r="N77" i="2"/>
  <c r="O77" i="2"/>
  <c r="M83" i="2"/>
  <c r="T38" i="2"/>
  <c r="U38" i="2" l="1"/>
  <c r="M89" i="2"/>
  <c r="O83" i="2"/>
  <c r="P83" i="2"/>
  <c r="N83" i="2"/>
  <c r="V38" i="2" l="1"/>
  <c r="M95" i="2"/>
  <c r="P89" i="2"/>
  <c r="O89" i="2"/>
  <c r="N89" i="2"/>
  <c r="M101" i="2" l="1"/>
  <c r="O101" i="2" s="1"/>
  <c r="W38" i="2"/>
  <c r="X38" i="2" s="1"/>
  <c r="Y38" i="2" s="1"/>
  <c r="Z38" i="2" s="1"/>
  <c r="AA38" i="2" s="1"/>
  <c r="P95" i="2"/>
  <c r="O95" i="2"/>
  <c r="N95" i="2"/>
  <c r="N101" i="2" l="1"/>
  <c r="P101" i="2"/>
</calcChain>
</file>

<file path=xl/sharedStrings.xml><?xml version="1.0" encoding="utf-8"?>
<sst xmlns="http://schemas.openxmlformats.org/spreadsheetml/2006/main" count="6070" uniqueCount="2865">
  <si>
    <t>gm. m-w. Bobowa</t>
  </si>
  <si>
    <t>gm. m-w. Nowe Brzesko</t>
  </si>
  <si>
    <t>gm. m-w. Radłów</t>
  </si>
  <si>
    <t>gm. m-w. Brzostek</t>
  </si>
  <si>
    <t>gm. m-w. Pruchnik</t>
  </si>
  <si>
    <t>gm. m-w. Kołaczyce</t>
  </si>
  <si>
    <t>gm.w. Jaśliska</t>
  </si>
  <si>
    <t>gm. m-w. Przecław</t>
  </si>
  <si>
    <t>gm. m-w. Michałowo</t>
  </si>
  <si>
    <t>gm. m-w. Krynki</t>
  </si>
  <si>
    <t>gm. m-w. Czyżew</t>
  </si>
  <si>
    <t>gm. m-w. Szepietowo</t>
  </si>
  <si>
    <t>gm. m-w. Tychowo</t>
  </si>
  <si>
    <t>gm. m-w. Gościno</t>
  </si>
  <si>
    <t>gm. m-w. Świerzawa</t>
  </si>
  <si>
    <t>gm.w. Zagrodno</t>
  </si>
  <si>
    <t>gm.w. Złotoryja</t>
  </si>
  <si>
    <t>Miasta na prawach powiatu:</t>
  </si>
  <si>
    <t>Cities with powiat status:</t>
  </si>
  <si>
    <t>Jelenia Góra</t>
  </si>
  <si>
    <t>Legnica</t>
  </si>
  <si>
    <t>Wrocław</t>
  </si>
  <si>
    <t>WOJ. KUJAWSKO-</t>
  </si>
  <si>
    <t xml:space="preserve">   -POMORSKIE</t>
  </si>
  <si>
    <t>Powiat aleksandrowski</t>
  </si>
  <si>
    <t>Powiat brodnicki</t>
  </si>
  <si>
    <t>gm.w. Bartniczka</t>
  </si>
  <si>
    <t>Powiat bydgoski</t>
  </si>
  <si>
    <t>gm.w. Białe Błota</t>
  </si>
  <si>
    <t>gm.w. Dąbrowa Chełmińska</t>
  </si>
  <si>
    <t>gm.w. Dobrcz</t>
  </si>
  <si>
    <t>gm. m-w. Koronowo</t>
  </si>
  <si>
    <t>gm.w. Nowa Wieś Wielka</t>
  </si>
  <si>
    <t>gm.w. Osielsko</t>
  </si>
  <si>
    <t>gm.w. Sicienko</t>
  </si>
  <si>
    <t>gm. m-w. Solec Kujawski</t>
  </si>
  <si>
    <t>Powiat chełmiński</t>
  </si>
  <si>
    <t>Powiat golubsko-dobrzyński</t>
  </si>
  <si>
    <t>Powiat grudziądzki</t>
  </si>
  <si>
    <t>gm.w. Grudziądz</t>
  </si>
  <si>
    <t>Powiat inowrocławski</t>
  </si>
  <si>
    <t>m. Inowrocław</t>
  </si>
  <si>
    <t>gm.w. Inowrocław</t>
  </si>
  <si>
    <t>gm. m-w. Janikowo</t>
  </si>
  <si>
    <t>gm. m-w. Pakość</t>
  </si>
  <si>
    <t>gm.w. Rojewo</t>
  </si>
  <si>
    <t>gm.w. Złotniki Kujawskie</t>
  </si>
  <si>
    <t>Powiat lipnowski</t>
  </si>
  <si>
    <t>Powiat mogileński</t>
  </si>
  <si>
    <t>gm.w. Dąbrowa</t>
  </si>
  <si>
    <t>gm.w. Jeziora Wielkie</t>
  </si>
  <si>
    <t>gm. m-w. Mogilno</t>
  </si>
  <si>
    <t>gm. m-w. Strzelno</t>
  </si>
  <si>
    <t>Powiat nakielski</t>
  </si>
  <si>
    <t>gm. m-w. Kcynia</t>
  </si>
  <si>
    <t>gm. m-w. Mrocza</t>
  </si>
  <si>
    <t>gm. m-w. Nakło nad Notecią</t>
  </si>
  <si>
    <t>gm.w. Sadki</t>
  </si>
  <si>
    <t>gm. m-w. Szubin</t>
  </si>
  <si>
    <t>Powiat radziejowski</t>
  </si>
  <si>
    <t>Powiat rypiński</t>
  </si>
  <si>
    <t>Powiat sępoleński</t>
  </si>
  <si>
    <t>gm.w. Sośno</t>
  </si>
  <si>
    <t>gm. m-w. Więcbork</t>
  </si>
  <si>
    <t>Powiat świecki</t>
  </si>
  <si>
    <t>gm.w. Bukowiec</t>
  </si>
  <si>
    <t>gm.w. Dragacz</t>
  </si>
  <si>
    <t>gm.w. Drzycim</t>
  </si>
  <si>
    <t>gm.w. Jeżewo</t>
  </si>
  <si>
    <t>gm.w. Lniano</t>
  </si>
  <si>
    <t>gm. m-w. Nowe</t>
  </si>
  <si>
    <t>gm.w. Pruszcz</t>
  </si>
  <si>
    <t>gm.w. Świekatowo</t>
  </si>
  <si>
    <t>Powiat toruński</t>
  </si>
  <si>
    <t>Powiat tucholski</t>
  </si>
  <si>
    <t>gm.w. Cekcyn</t>
  </si>
  <si>
    <t>gm.w. Gostycyn</t>
  </si>
  <si>
    <t>gm.w. Kęsowo</t>
  </si>
  <si>
    <t>gm.w. Lubiewo</t>
  </si>
  <si>
    <t>gm.w. Śliwice</t>
  </si>
  <si>
    <t>gm. m-w. Tuchola</t>
  </si>
  <si>
    <t>Powiat wąbrzeski</t>
  </si>
  <si>
    <t>Powiat włocławski</t>
  </si>
  <si>
    <t>Powiat żniński</t>
  </si>
  <si>
    <t>gm. m-w. Barcin</t>
  </si>
  <si>
    <t>gm.w. Gąsawa</t>
  </si>
  <si>
    <t>gm. m-w. Janowiec Wielkopolski</t>
  </si>
  <si>
    <t>gm. m-w. Łabiszyn</t>
  </si>
  <si>
    <t>gm. m-w. Żnin</t>
  </si>
  <si>
    <t>Bydgoszcz</t>
  </si>
  <si>
    <t>WOJ. LUBELSKIE</t>
  </si>
  <si>
    <t>Powiat bialski</t>
  </si>
  <si>
    <t>m. Międzyrzec Podlaski</t>
  </si>
  <si>
    <t>m. Terespol</t>
  </si>
  <si>
    <t>gm.w. Biała Podlaska</t>
  </si>
  <si>
    <t>Powiat biłgorajski</t>
  </si>
  <si>
    <t>m. Biłgoraj</t>
  </si>
  <si>
    <t>gm.w. Aleksandrów</t>
  </si>
  <si>
    <t>gm.w. Biłgoraj</t>
  </si>
  <si>
    <t>gm.w. Biszcza</t>
  </si>
  <si>
    <t>gm. m-w. Frampol</t>
  </si>
  <si>
    <t>gm.w. Goraj</t>
  </si>
  <si>
    <t>gm. m-w. Józefów</t>
  </si>
  <si>
    <t>gm.w. Księżpol</t>
  </si>
  <si>
    <t>gm.w. Łukowa</t>
  </si>
  <si>
    <t>gm.w. Obsza</t>
  </si>
  <si>
    <t>gm.w. Potok Górny</t>
  </si>
  <si>
    <t>gm. m-w. Tarnogród</t>
  </si>
  <si>
    <t>gm.w. Tereszpol</t>
  </si>
  <si>
    <t>gm.w. Turobin</t>
  </si>
  <si>
    <t>Powiat chełmski</t>
  </si>
  <si>
    <t>m. Rejowiec Fabryczny</t>
  </si>
  <si>
    <t>gm.w. Białopole</t>
  </si>
  <si>
    <t>gm.w. Chełm</t>
  </si>
  <si>
    <t>gm.w. Dorohusk</t>
  </si>
  <si>
    <t>gm.w. Dubienka</t>
  </si>
  <si>
    <t>gm.w. Kamień</t>
  </si>
  <si>
    <t>gm.w. Leśniowice</t>
  </si>
  <si>
    <t>gm.w. Rejowiec Fabryczny</t>
  </si>
  <si>
    <t>gm.w. Ruda-Huta</t>
  </si>
  <si>
    <t>gm.w. Sawin</t>
  </si>
  <si>
    <t>gm.w. Wierzbica</t>
  </si>
  <si>
    <t>gm.w. Wojsławice</t>
  </si>
  <si>
    <t>gm.w. Żmudź</t>
  </si>
  <si>
    <t>Powiat hrubieszowski</t>
  </si>
  <si>
    <t>m. Hrubieszów</t>
  </si>
  <si>
    <t>gm.w. Dołhobyczów</t>
  </si>
  <si>
    <t>gm.w. Horodło</t>
  </si>
  <si>
    <t>gm.w. Hrubieszów</t>
  </si>
  <si>
    <t>gm.w. Mircze</t>
  </si>
  <si>
    <t>gm.w. Trzeszczany</t>
  </si>
  <si>
    <t>gm.w. Uchanie</t>
  </si>
  <si>
    <t>gm.w. Werbkowice</t>
  </si>
  <si>
    <t>Powiat janowski</t>
  </si>
  <si>
    <t>gm.w. Batorz</t>
  </si>
  <si>
    <t>gm.w. Chrzanów</t>
  </si>
  <si>
    <t>gm.w. Dzwola</t>
  </si>
  <si>
    <t>gm.w. Godziszów</t>
  </si>
  <si>
    <t>gm. m-w. Janów Lubelski</t>
  </si>
  <si>
    <t>gm.w. Potok Wielki</t>
  </si>
  <si>
    <t>Powiat krasnostawski</t>
  </si>
  <si>
    <t>m. Krasnystaw</t>
  </si>
  <si>
    <t>gm.w. Fajsławice</t>
  </si>
  <si>
    <t>gm.w. Gorzków</t>
  </si>
  <si>
    <t>gm.w. Izbica</t>
  </si>
  <si>
    <t>gm.w. Krasnystaw</t>
  </si>
  <si>
    <t>gm.w. Kraśniczyn</t>
  </si>
  <si>
    <t>gm.w. Łopiennik Górny</t>
  </si>
  <si>
    <t>gm.w. Rudnik</t>
  </si>
  <si>
    <t>gm.w. Siennica Różana</t>
  </si>
  <si>
    <t>gm.w. Żółkiewka</t>
  </si>
  <si>
    <t>Powiat kraśnicki</t>
  </si>
  <si>
    <t>m. Kraśnik</t>
  </si>
  <si>
    <t>gm. m-w. Annopol</t>
  </si>
  <si>
    <t>gm.w. Dzierzkowice</t>
  </si>
  <si>
    <t>gm.w. Gościeradów</t>
  </si>
  <si>
    <t>gm.w. Kraśnik</t>
  </si>
  <si>
    <t>gm.w. Szastarka</t>
  </si>
  <si>
    <t>gm.w. Trzydnik Duży</t>
  </si>
  <si>
    <t>gm.w. Wilkołaz</t>
  </si>
  <si>
    <t>gm.w. Zakrzówek</t>
  </si>
  <si>
    <t>Powiat lubartowski</t>
  </si>
  <si>
    <t>m. Lubartów</t>
  </si>
  <si>
    <t>gm.w. Abramów</t>
  </si>
  <si>
    <t>gm.w. Firlej</t>
  </si>
  <si>
    <t>gm.w. Jeziorzany</t>
  </si>
  <si>
    <t>gm.w. Kamionka</t>
  </si>
  <si>
    <t>gm. m-w. Kock</t>
  </si>
  <si>
    <t>gm.w. Lubartów</t>
  </si>
  <si>
    <t>gm.w. Michów</t>
  </si>
  <si>
    <t>gm.w. Niedźwiada</t>
  </si>
  <si>
    <t>gm. m-w. Ostrów Lubelski</t>
  </si>
  <si>
    <t>gm.w. Ostrówek</t>
  </si>
  <si>
    <t>gm.w. Serniki</t>
  </si>
  <si>
    <t>gm.w. Uścimów</t>
  </si>
  <si>
    <t>Powiat lubelski</t>
  </si>
  <si>
    <t>gm. m-w. Bełżyce</t>
  </si>
  <si>
    <t>gm.w. Borzechów</t>
  </si>
  <si>
    <t>gm. m-w. Bychawa</t>
  </si>
  <si>
    <t>gm.w. Garbów</t>
  </si>
  <si>
    <t>gm.w. Głusk</t>
  </si>
  <si>
    <t>gm.w. Jastków</t>
  </si>
  <si>
    <t>gm.w. Konopnica</t>
  </si>
  <si>
    <t>gm.w. Krzczonów</t>
  </si>
  <si>
    <t>gm.w. Niedrzwica Duża</t>
  </si>
  <si>
    <t>gm.w. Niemce</t>
  </si>
  <si>
    <t>gm.w. Strzyżewice</t>
  </si>
  <si>
    <t>gm.w. Wojciechów</t>
  </si>
  <si>
    <t>gm.w. Wólka</t>
  </si>
  <si>
    <t>gm.w. Wysokie</t>
  </si>
  <si>
    <t>Powiat łęczyński</t>
  </si>
  <si>
    <t>gm.w. Cyców</t>
  </si>
  <si>
    <t>gm.w. Ludwin</t>
  </si>
  <si>
    <t>gm. m-w. Łęczna</t>
  </si>
  <si>
    <t>gm.w. Milejów</t>
  </si>
  <si>
    <t>gm.w. Puchaczów</t>
  </si>
  <si>
    <t>gm.w. Spiczyn</t>
  </si>
  <si>
    <t>Powiat łukowski</t>
  </si>
  <si>
    <t>Powiat opolski</t>
  </si>
  <si>
    <t>gm.w. Chodel</t>
  </si>
  <si>
    <t>gm.w. Józefów nad Wisłą</t>
  </si>
  <si>
    <t>gm.w. Karczmiska</t>
  </si>
  <si>
    <t>gm.w. Łaziska</t>
  </si>
  <si>
    <t>gm. m-w. Opole Lubelskie</t>
  </si>
  <si>
    <t>gm. m-w. Poniatowa</t>
  </si>
  <si>
    <t>gm.w. Wilków</t>
  </si>
  <si>
    <t>Powiat parczewski</t>
  </si>
  <si>
    <t>gm.w. Sosnowica</t>
  </si>
  <si>
    <t>Powiat puławski</t>
  </si>
  <si>
    <t>m. Puławy</t>
  </si>
  <si>
    <t>gm.w. Janowiec</t>
  </si>
  <si>
    <t>gm. m-w. Kazimierz Dolny</t>
  </si>
  <si>
    <t>gm.w. Końskowola</t>
  </si>
  <si>
    <t>gm.w. Kurów</t>
  </si>
  <si>
    <t>gm.w. Markuszów</t>
  </si>
  <si>
    <t>gm. m-w. Nałęczów</t>
  </si>
  <si>
    <t>gm.w. Puławy</t>
  </si>
  <si>
    <t>gm.w. Wąwolnica</t>
  </si>
  <si>
    <t>gm.w. Żyrzyn</t>
  </si>
  <si>
    <t>Powiat radzyński</t>
  </si>
  <si>
    <t>m. Radzyń Podlaski</t>
  </si>
  <si>
    <t>gm.w. Borki</t>
  </si>
  <si>
    <t>Powiat rycki</t>
  </si>
  <si>
    <t>m. Dęblin</t>
  </si>
  <si>
    <t>gm.w. Nowodwór</t>
  </si>
  <si>
    <t>gm. m-w. Ryki</t>
  </si>
  <si>
    <t>gm.w. Ułęż</t>
  </si>
  <si>
    <t>m. Świdnik</t>
  </si>
  <si>
    <t>gm.w. Mełgiew</t>
  </si>
  <si>
    <t>gm. m-w. Piaski</t>
  </si>
  <si>
    <t>gm.w. Rybczewice</t>
  </si>
  <si>
    <t>gm.w. Trawniki</t>
  </si>
  <si>
    <t>Powiat tomaszowski</t>
  </si>
  <si>
    <t>m. Tomaszów Lubelski</t>
  </si>
  <si>
    <t>gm.w. Bełżec</t>
  </si>
  <si>
    <t>gm.w. Jarczów</t>
  </si>
  <si>
    <t>gm.w. Krynice</t>
  </si>
  <si>
    <r>
      <t xml:space="preserve">Przychody ze sprzedaży </t>
    </r>
    <r>
      <rPr>
        <b/>
        <sz val="10"/>
        <rFont val="Cambria"/>
        <family val="1"/>
        <charset val="238"/>
      </rPr>
      <t>usług dystrybucyjnych</t>
    </r>
    <r>
      <rPr>
        <sz val="10"/>
        <rFont val="Cambria"/>
        <family val="1"/>
        <charset val="238"/>
      </rPr>
      <t xml:space="preserve"> </t>
    </r>
  </si>
  <si>
    <r>
      <t xml:space="preserve">Średnia stawka opłat za </t>
    </r>
    <r>
      <rPr>
        <b/>
        <sz val="10"/>
        <rFont val="Cambria"/>
        <family val="1"/>
        <charset val="238"/>
      </rPr>
      <t>usługę dystrybucji netto</t>
    </r>
  </si>
  <si>
    <r>
      <t xml:space="preserve">% udział opłat za </t>
    </r>
    <r>
      <rPr>
        <b/>
        <sz val="10"/>
        <rFont val="Cambria"/>
        <family val="1"/>
        <charset val="238"/>
      </rPr>
      <t>usługę dystrybucj</t>
    </r>
    <r>
      <rPr>
        <sz val="10"/>
        <rFont val="Cambria"/>
        <family val="1"/>
        <charset val="238"/>
      </rPr>
      <t>i w dochodzie do dyspozycji gospodarstw domowych na osobę w skali roku</t>
    </r>
  </si>
  <si>
    <r>
      <t xml:space="preserve">Ogółem 
</t>
    </r>
    <r>
      <rPr>
        <i/>
        <sz val="9"/>
        <rFont val="Cambria"/>
        <family val="1"/>
        <charset val="238"/>
      </rPr>
      <t>Total</t>
    </r>
  </si>
  <si>
    <r>
      <t xml:space="preserve">Ogółem 
</t>
    </r>
    <r>
      <rPr>
        <b/>
        <i/>
        <sz val="9"/>
        <rFont val="Cambria"/>
        <family val="1"/>
        <charset val="238"/>
      </rPr>
      <t>Total</t>
    </r>
  </si>
  <si>
    <t>gm.w. Rachanie</t>
  </si>
  <si>
    <t>gm.w. Susiec</t>
  </si>
  <si>
    <t>gm.w. Tarnawatka</t>
  </si>
  <si>
    <t>gm.w. Telatyn</t>
  </si>
  <si>
    <t>gm.w. Tomaszów Lubelski</t>
  </si>
  <si>
    <t>gm. m-w. Tyszowce</t>
  </si>
  <si>
    <t>gm.w. Ulhówek</t>
  </si>
  <si>
    <t>Powiat włodawski</t>
  </si>
  <si>
    <t>m. Włodawa</t>
  </si>
  <si>
    <t>gm.w. Hanna</t>
  </si>
  <si>
    <t>gm.w. Hańsk</t>
  </si>
  <si>
    <t>gm.w. Stary Brus</t>
  </si>
  <si>
    <t>gm.w. Urszulin</t>
  </si>
  <si>
    <t>gm.w. Włodawa</t>
  </si>
  <si>
    <t>gm.w. Wola Uhruska</t>
  </si>
  <si>
    <t>gm.w. Wyryki</t>
  </si>
  <si>
    <t>Powiat zamojski</t>
  </si>
  <si>
    <t>gm.w. Grabowiec</t>
  </si>
  <si>
    <t>gm.w. Komarów-Osada</t>
  </si>
  <si>
    <t>gm. m-w. Krasnobród</t>
  </si>
  <si>
    <t>gm.w. Łabunie</t>
  </si>
  <si>
    <t>gm.w. Miączyn</t>
  </si>
  <si>
    <t>gm.w. Nielisz</t>
  </si>
  <si>
    <t>gm.w. Radecznica</t>
  </si>
  <si>
    <t>gm.w. Sitno</t>
  </si>
  <si>
    <t>gm.w. Skierbieszów</t>
  </si>
  <si>
    <t>gm.w. Stary Zamość</t>
  </si>
  <si>
    <t>gm.w. Sułów</t>
  </si>
  <si>
    <t>gm. m-w. Szczebrzeszyn</t>
  </si>
  <si>
    <t>gm.w. Zamość</t>
  </si>
  <si>
    <t>gm. m-w. Zwierzyniec</t>
  </si>
  <si>
    <t>Chełm</t>
  </si>
  <si>
    <t>Lublin</t>
  </si>
  <si>
    <t>Zamość</t>
  </si>
  <si>
    <t>WOJ. ŁÓDZKIE</t>
  </si>
  <si>
    <t>Powiat bełchatowski</t>
  </si>
  <si>
    <t xml:space="preserve">   Łódź-Bałuty</t>
  </si>
  <si>
    <t xml:space="preserve">   Łódź-Górna</t>
  </si>
  <si>
    <t xml:space="preserve">   Łódź-Polesie</t>
  </si>
  <si>
    <t xml:space="preserve">   Łódź-Śródmieście</t>
  </si>
  <si>
    <t xml:space="preserve">   Łódź-Widzew</t>
  </si>
  <si>
    <t>gm. m-w. Błaszki</t>
  </si>
  <si>
    <t>gm. m-w. Drzewica</t>
  </si>
  <si>
    <t>gm. m-w. Działoszyn</t>
  </si>
  <si>
    <t>gm. m-w. Pajęczno</t>
  </si>
  <si>
    <t>gm. m-w. Przedbórz</t>
  </si>
  <si>
    <t>gm. m-w. Stryków</t>
  </si>
  <si>
    <t>gm. m-w. Szadek</t>
  </si>
  <si>
    <t>gm. m-w. Warta</t>
  </si>
  <si>
    <t>gm. m-w. Wieluń</t>
  </si>
  <si>
    <t>gm. m-w. Zelów</t>
  </si>
  <si>
    <t>gm. m-w. Złoczew</t>
  </si>
  <si>
    <t>gm.w. Będków</t>
  </si>
  <si>
    <t>gm.w. Biała</t>
  </si>
  <si>
    <t>gm.w. Białaczów</t>
  </si>
  <si>
    <t>gm.w. Bolimów</t>
  </si>
  <si>
    <t>gm.w. Brzeźnio</t>
  </si>
  <si>
    <t>gm.w. Buczek</t>
  </si>
  <si>
    <t>gm.w. Budziszewice</t>
  </si>
  <si>
    <t>gm.w. Burzenin</t>
  </si>
  <si>
    <t>gm.w. Chąśno</t>
  </si>
  <si>
    <t>gm.w. Cielądz</t>
  </si>
  <si>
    <t>gm.w. Czarnocin</t>
  </si>
  <si>
    <t>gm.w. Czarnożyły</t>
  </si>
  <si>
    <t>gm.w. Czerniewice</t>
  </si>
  <si>
    <t>gm.w. Dalików</t>
  </si>
  <si>
    <t>gm.w. Dłutów</t>
  </si>
  <si>
    <t>gm.w. Dmosin</t>
  </si>
  <si>
    <t>gm.w. Dobryszyce</t>
  </si>
  <si>
    <t>gm.w. Domaniewice</t>
  </si>
  <si>
    <t>gm.w. Drużbice</t>
  </si>
  <si>
    <t>gm.w. Gidle</t>
  </si>
  <si>
    <t>gm.w. Głowno</t>
  </si>
  <si>
    <t>gm.w. Głuchów</t>
  </si>
  <si>
    <t>gm.w. Godzianów</t>
  </si>
  <si>
    <t>gm.w. Goszczanów</t>
  </si>
  <si>
    <t>gm.w. Grabica</t>
  </si>
  <si>
    <t>gm.w. Inowłódz</t>
  </si>
  <si>
    <t>gm.w. Jeżów</t>
  </si>
  <si>
    <t>gm.w. Kiełczygłów</t>
  </si>
  <si>
    <t>gm.w. Kluki</t>
  </si>
  <si>
    <t>gm.w. Kocierzew Południowy</t>
  </si>
  <si>
    <t>gm.w. Kodrąb</t>
  </si>
  <si>
    <t>gm.w. Kowiesy</t>
  </si>
  <si>
    <t>gm.w. Lgota Wielka</t>
  </si>
  <si>
    <t>gm.w. Lipce Reymontowskie</t>
  </si>
  <si>
    <t>gm.w. Lututów</t>
  </si>
  <si>
    <t>gm.w. Ładzice</t>
  </si>
  <si>
    <t>gm.w. Łęki Szlacheckie</t>
  </si>
  <si>
    <t>gm.w. Łyszkowice</t>
  </si>
  <si>
    <t>gm.w. Maków</t>
  </si>
  <si>
    <t>gm.w. Masłowice</t>
  </si>
  <si>
    <t>gm.w. Mniszków</t>
  </si>
  <si>
    <t>gm.w. Mokrsko</t>
  </si>
  <si>
    <t>gm.w. Nieborów</t>
  </si>
  <si>
    <t>gm.w. Nowa Brzeźnica</t>
  </si>
  <si>
    <t>gm.w. Nowy Kawęczyn</t>
  </si>
  <si>
    <t>gm.w. Osjaków</t>
  </si>
  <si>
    <t>gm.w. Paradyż</t>
  </si>
  <si>
    <t>gm.w. Parzęczew</t>
  </si>
  <si>
    <t>gm.w. Pątnów</t>
  </si>
  <si>
    <t>gm.w. Pęczniew</t>
  </si>
  <si>
    <t>gm.w. Regnów</t>
  </si>
  <si>
    <t>gm.w. Ręczno</t>
  </si>
  <si>
    <t>gm.w. Rogów</t>
  </si>
  <si>
    <t>gm.w. Rokiciny</t>
  </si>
  <si>
    <t>gm.w. Rozprza</t>
  </si>
  <si>
    <t>gm.w. Rusiec</t>
  </si>
  <si>
    <t>gm.w. Rząśnia</t>
  </si>
  <si>
    <t>gm.w. Rzeczyca</t>
  </si>
  <si>
    <t>gm.w. Sadkowice</t>
  </si>
  <si>
    <t>gm.w. Sędziejowice</t>
  </si>
  <si>
    <t>gm.w. Siemkowice</t>
  </si>
  <si>
    <t>gm.w. Sieradz</t>
  </si>
  <si>
    <t>gm.w. Skierniewice</t>
  </si>
  <si>
    <t>gm.w. Skomlin</t>
  </si>
  <si>
    <t>gm.w. Słupia</t>
  </si>
  <si>
    <t>gm.w. Strzelce Wielkie</t>
  </si>
  <si>
    <t>gm.w. Sulmierzyce</t>
  </si>
  <si>
    <t>gm.w. Szczerców</t>
  </si>
  <si>
    <t>gm.w. Widawa</t>
  </si>
  <si>
    <t>gm.w. Wielgomłyny</t>
  </si>
  <si>
    <t>gm.w. Wierzchlas</t>
  </si>
  <si>
    <t>gm.w. Wodzierady</t>
  </si>
  <si>
    <t>gm.w. Zadzim</t>
  </si>
  <si>
    <t>gm.w. Zapolice</t>
  </si>
  <si>
    <t>gm.w. Żelechlinek</t>
  </si>
  <si>
    <t>gm.w. Żytno</t>
  </si>
  <si>
    <t>m. Brzeziny</t>
  </si>
  <si>
    <t>m. Głowno</t>
  </si>
  <si>
    <t>m. Ozorków</t>
  </si>
  <si>
    <t>m. Pabianice</t>
  </si>
  <si>
    <t>m. Radomsko</t>
  </si>
  <si>
    <t>m. Rawa Mazowiecka</t>
  </si>
  <si>
    <t>m. Tomaszów Mazowiecki</t>
  </si>
  <si>
    <t>m. Zduńska Wola</t>
  </si>
  <si>
    <t>m. Zgierz</t>
  </si>
  <si>
    <t>Powiat brzeziński</t>
  </si>
  <si>
    <t>Powiat kutnowski</t>
  </si>
  <si>
    <t>Powiat łaski</t>
  </si>
  <si>
    <t>Powiat łęczycki</t>
  </si>
  <si>
    <t>Powiat łowicki</t>
  </si>
  <si>
    <t>Powiat łódzki wschodni</t>
  </si>
  <si>
    <t>Powiat opoczyński</t>
  </si>
  <si>
    <t>Powiat pabianicki</t>
  </si>
  <si>
    <t>Powiat pajęczański</t>
  </si>
  <si>
    <t>Powiat piotrkowski</t>
  </si>
  <si>
    <t>Powiat poddębicki</t>
  </si>
  <si>
    <t>Średnia stawka opłat za usługę dystrybucji brutto</t>
  </si>
  <si>
    <t>Powiat radomszczański</t>
  </si>
  <si>
    <t>Powiat rawski</t>
  </si>
  <si>
    <t>Powiat sieradzki</t>
  </si>
  <si>
    <t>Powiat skierniewicki</t>
  </si>
  <si>
    <t>Powiat wieluński</t>
  </si>
  <si>
    <t>Powiat wieruszowski</t>
  </si>
  <si>
    <t>Powiat zduńskowolski</t>
  </si>
  <si>
    <t>Powiat zgierski</t>
  </si>
  <si>
    <t>WOJ. MAŁOPOLSKIE</t>
  </si>
  <si>
    <t>Powiat bocheński</t>
  </si>
  <si>
    <t>m. Bochnia</t>
  </si>
  <si>
    <t>gm.w. Bochnia</t>
  </si>
  <si>
    <t>gm.w. Drwinia</t>
  </si>
  <si>
    <t>gm.w. Lipnica Murowana</t>
  </si>
  <si>
    <t>gm.w. Łapanów</t>
  </si>
  <si>
    <t>gm. m-w. Nowy Wiśnicz</t>
  </si>
  <si>
    <t>zł</t>
  </si>
  <si>
    <t>(m3/odb.)</t>
  </si>
  <si>
    <t>gm.w. Rzezawa</t>
  </si>
  <si>
    <t>gm.w. Trzciana</t>
  </si>
  <si>
    <t>gm.w. Żegocina</t>
  </si>
  <si>
    <t>Powiat brzeski</t>
  </si>
  <si>
    <t>gm.w. Borzęcin</t>
  </si>
  <si>
    <t>gm. m-w. Brzesko</t>
  </si>
  <si>
    <t>gm. m-w. Czchów</t>
  </si>
  <si>
    <t>gm.w. Dębno</t>
  </si>
  <si>
    <t>gm.w. Gnojnik</t>
  </si>
  <si>
    <t>gm.w. Iwkowa</t>
  </si>
  <si>
    <t>gm.w. Szczurowa</t>
  </si>
  <si>
    <t>Powiat chrzanowski</t>
  </si>
  <si>
    <t>gm. m-w. Alwernia</t>
  </si>
  <si>
    <t>gm.w. Babice</t>
  </si>
  <si>
    <t>gm. m-w. Chrzanów</t>
  </si>
  <si>
    <t>gm. m-w. Libiąż</t>
  </si>
  <si>
    <t>gm. m-w. Trzebinia</t>
  </si>
  <si>
    <t>Powiat dąbrowski</t>
  </si>
  <si>
    <t>gm.w. Bolesław</t>
  </si>
  <si>
    <t>gm. m-w. Dąbrowa Tarnowska</t>
  </si>
  <si>
    <t>gm.w. Gręboszów</t>
  </si>
  <si>
    <t>gm.w. Mędrzechów</t>
  </si>
  <si>
    <t>gm.w. Olesno</t>
  </si>
  <si>
    <t>gm.w. Radgoszcz</t>
  </si>
  <si>
    <t>Powiat gorlicki</t>
  </si>
  <si>
    <t>m. Gorlice</t>
  </si>
  <si>
    <t>gm. m-w. Biecz</t>
  </si>
  <si>
    <t>gm.w. Gorlice</t>
  </si>
  <si>
    <t>gm.w. Lipinki</t>
  </si>
  <si>
    <t>gm.w. Łużna</t>
  </si>
  <si>
    <t>gm.w. Ropa</t>
  </si>
  <si>
    <t>gm.w. Sękowa</t>
  </si>
  <si>
    <t>gm.w. Uście Gorlickie</t>
  </si>
  <si>
    <t>Powiat krakowski</t>
  </si>
  <si>
    <t>gm.w. Czernichów</t>
  </si>
  <si>
    <t>gm.w. Igołomia-Wawrzeńczyce</t>
  </si>
  <si>
    <t>gm.w. Iwanowice</t>
  </si>
  <si>
    <t>gm.w. Jerzmanowice-Przeginia</t>
  </si>
  <si>
    <t>gm.w. Kocmyrzów-Luborzyca</t>
  </si>
  <si>
    <t>gm. m-w. Krzeszowice</t>
  </si>
  <si>
    <t>gm.w. Liszki</t>
  </si>
  <si>
    <t>gm.w. Mogilany</t>
  </si>
  <si>
    <t>gm. m-w. Skała</t>
  </si>
  <si>
    <t>gm. m-w. Skawina</t>
  </si>
  <si>
    <t>gm. m-w. Słomniki</t>
  </si>
  <si>
    <t>gm.w. Sułoszowa</t>
  </si>
  <si>
    <t>gm. m-w. Świątniki Górne</t>
  </si>
  <si>
    <t>gm.w. Wielka Wieś</t>
  </si>
  <si>
    <t>gm.w. Zabierzów</t>
  </si>
  <si>
    <t>gm.w. Zielonki</t>
  </si>
  <si>
    <t>Powiat limanowski</t>
  </si>
  <si>
    <t>m. Limanowa</t>
  </si>
  <si>
    <t>m. Mszana Dolna</t>
  </si>
  <si>
    <t>gm.w. Dobra</t>
  </si>
  <si>
    <t>gm.w. Jodłownik</t>
  </si>
  <si>
    <t>gm.w. Kamienica</t>
  </si>
  <si>
    <t>gm.w. Laskowa</t>
  </si>
  <si>
    <t>gm.w. Limanowa</t>
  </si>
  <si>
    <t>gm.w. Łukowica</t>
  </si>
  <si>
    <t>gm.w. Mszana Dolna</t>
  </si>
  <si>
    <t>gm.w. Niedźwiedź</t>
  </si>
  <si>
    <t>gm.w. Słopnice</t>
  </si>
  <si>
    <t>gm.w. Tymbark</t>
  </si>
  <si>
    <t>Powiat miechowski</t>
  </si>
  <si>
    <t>gm.w. Charsznica</t>
  </si>
  <si>
    <t>gm.w. Gołcza</t>
  </si>
  <si>
    <t>gm.w. Kozłów</t>
  </si>
  <si>
    <t>gm.w. Książ Wielki</t>
  </si>
  <si>
    <t>gm. m-w. Miechów</t>
  </si>
  <si>
    <t>gm.w. Racławice</t>
  </si>
  <si>
    <t>gm.w. Słaboszów</t>
  </si>
  <si>
    <t>Powiat myślenicki</t>
  </si>
  <si>
    <t>gm. m-w. Dobczyce</t>
  </si>
  <si>
    <t>gm.w. Lubień</t>
  </si>
  <si>
    <t>gm. m-w. Myślenice</t>
  </si>
  <si>
    <t>gm.w. Pcim</t>
  </si>
  <si>
    <t>gm.w. Raciechowice</t>
  </si>
  <si>
    <t>gm.w. Siepraw</t>
  </si>
  <si>
    <t>gm. m-w. Sułkowice</t>
  </si>
  <si>
    <t>gm.w. Tokarnia</t>
  </si>
  <si>
    <t>gm.w. Wiśniowa</t>
  </si>
  <si>
    <t>Powiat nowosądecki</t>
  </si>
  <si>
    <t>m. Grybów</t>
  </si>
  <si>
    <t>gm.w. Chełmiec</t>
  </si>
  <si>
    <t>gm.w. Gródek nad Dunajcem</t>
  </si>
  <si>
    <t>gm.w. Grybów</t>
  </si>
  <si>
    <t>gm.w. Kamionka Wielka</t>
  </si>
  <si>
    <t>gm.w. Korzenna</t>
  </si>
  <si>
    <t>gm. m-w. Krynica-Zdrój</t>
  </si>
  <si>
    <t>gm.w. Łabowa</t>
  </si>
  <si>
    <t>gm.w. Łącko</t>
  </si>
  <si>
    <t>gm.w. Łososina Dolna</t>
  </si>
  <si>
    <t>gm. m-w. Muszyna</t>
  </si>
  <si>
    <t>gm.w. Nawojowa</t>
  </si>
  <si>
    <t>gm. m-w. Piwniczna-Zdrój</t>
  </si>
  <si>
    <t>gm.w. Podegrodzie</t>
  </si>
  <si>
    <t>gm.w. Rytro</t>
  </si>
  <si>
    <t>gm. m-w. Stary Sącz</t>
  </si>
  <si>
    <t>Powiat nowotarski</t>
  </si>
  <si>
    <t>m. Nowy Targ</t>
  </si>
  <si>
    <t>gm. m-w Szczawnica</t>
  </si>
  <si>
    <t>gm.w. Czarny Dunajec</t>
  </si>
  <si>
    <t>gm.w. Czorsztyn</t>
  </si>
  <si>
    <t>gm.w. Jabłonka</t>
  </si>
  <si>
    <t>gm.w. Krościenko nad Dunajcem</t>
  </si>
  <si>
    <t>gm.w. Lipnica Wielka</t>
  </si>
  <si>
    <t>gm.w. Łapsze Niżne</t>
  </si>
  <si>
    <t>gm.w. Nowy Targ</t>
  </si>
  <si>
    <t>gm.w. Ochotnica Dolna</t>
  </si>
  <si>
    <t>gm.w. Raba Wyżna</t>
  </si>
  <si>
    <t>gm. m-w. Rabka-Zdrój</t>
  </si>
  <si>
    <t>gm.w. Spytkowice</t>
  </si>
  <si>
    <t>gm.w. Szaflary</t>
  </si>
  <si>
    <t>Powiat olkuski</t>
  </si>
  <si>
    <t>m. Bukowno</t>
  </si>
  <si>
    <t>gm.w. Klucze</t>
  </si>
  <si>
    <t>gm. m-w. Olkusz</t>
  </si>
  <si>
    <t>gm.w. Trzyciąż</t>
  </si>
  <si>
    <t>gm. m-w. Wolbrom</t>
  </si>
  <si>
    <t>Powiat oświęcimski</t>
  </si>
  <si>
    <t>m. Oświęcim</t>
  </si>
  <si>
    <t>gm. m-w. Brzeszcze</t>
  </si>
  <si>
    <t>gm. m-w. Chełmek</t>
  </si>
  <si>
    <t>gm. m-w. Kęty</t>
  </si>
  <si>
    <t>gm.w. Oświęcim</t>
  </si>
  <si>
    <t>gm.w. Polanka Wielka</t>
  </si>
  <si>
    <t>gm.w. Przeciszów</t>
  </si>
  <si>
    <t>gm. m-w. Zator</t>
  </si>
  <si>
    <t>Powiat proszowicki</t>
  </si>
  <si>
    <t>gm.w. Koniusza</t>
  </si>
  <si>
    <t>gm.w. Koszyce</t>
  </si>
  <si>
    <t>gm.w. Pałecznica</t>
  </si>
  <si>
    <t>gm. m-w. Proszowice</t>
  </si>
  <si>
    <t>gm.w. Radziemice</t>
  </si>
  <si>
    <t>Powiat suski</t>
  </si>
  <si>
    <t>m. Jordanów</t>
  </si>
  <si>
    <t>m. Sucha Beskidzka</t>
  </si>
  <si>
    <t>gm.w. Budzów</t>
  </si>
  <si>
    <t>gm.w. Bystra-Sidzina</t>
  </si>
  <si>
    <t>gm.w. Jordanów</t>
  </si>
  <si>
    <t>gm. m-w. Maków Podhalański</t>
  </si>
  <si>
    <t>gm.w. Stryszawa</t>
  </si>
  <si>
    <t>gm.w. Zawoja</t>
  </si>
  <si>
    <t>gm.w. Zembrzyce</t>
  </si>
  <si>
    <t>Powiat tarnowski</t>
  </si>
  <si>
    <t>gm. m-w. Ciężkowice</t>
  </si>
  <si>
    <t>gm.w. Gromnik</t>
  </si>
  <si>
    <t>gm.w. Lisia Góra</t>
  </si>
  <si>
    <t>gm.w. Pleśna</t>
  </si>
  <si>
    <t>gm.w. Radłów</t>
  </si>
  <si>
    <t>gm. m-w. Ryglice</t>
  </si>
  <si>
    <t>gm.w. Rzepiennik Strzyżewski</t>
  </si>
  <si>
    <t>gm.w. Skrzyszów</t>
  </si>
  <si>
    <t>gm.w. Tarnów</t>
  </si>
  <si>
    <t>gm. m-w. Tuchów</t>
  </si>
  <si>
    <t>gm.w. Wierzchosławice</t>
  </si>
  <si>
    <t>gm.w. Wietrzychowice</t>
  </si>
  <si>
    <t>gm. m-w. Wojnicz</t>
  </si>
  <si>
    <t>gm. m-w. Zakliczyn</t>
  </si>
  <si>
    <t>gm. m-w. Żabno</t>
  </si>
  <si>
    <t>gm.w. Szerzyny</t>
  </si>
  <si>
    <t>Powiat tatrzański</t>
  </si>
  <si>
    <t>m. Zakopane</t>
  </si>
  <si>
    <t>gm.w. Biały Dunajec</t>
  </si>
  <si>
    <t>gm.w. Bukowina Tatrzańska</t>
  </si>
  <si>
    <t>gm.w. Kościelisko</t>
  </si>
  <si>
    <t>gm.w. Poronin</t>
  </si>
  <si>
    <t>Powiat wadowicki</t>
  </si>
  <si>
    <t>gm. m-w. Andrychów</t>
  </si>
  <si>
    <t>gm.w. Brzeźnica</t>
  </si>
  <si>
    <t>gm. m-w. Kalwaria Zebrzydowska</t>
  </si>
  <si>
    <t>gm.w. Lanckorona</t>
  </si>
  <si>
    <t>gm.w. Mucharz</t>
  </si>
  <si>
    <t>gm.w. Stryszów</t>
  </si>
  <si>
    <t>gm.w. Tomice</t>
  </si>
  <si>
    <t>gm. m-w. Wadowice</t>
  </si>
  <si>
    <t>gm.w. Wieprz</t>
  </si>
  <si>
    <t>Powiat wielicki</t>
  </si>
  <si>
    <t>gm.w. Biskupice</t>
  </si>
  <si>
    <t>gm.w. Gdów</t>
  </si>
  <si>
    <t>gm.w. Kłaj</t>
  </si>
  <si>
    <t>gm. m-w. Niepołomice</t>
  </si>
  <si>
    <t>gm. m-w. Wieliczka</t>
  </si>
  <si>
    <t>Kraków</t>
  </si>
  <si>
    <t>Nowy Sącz</t>
  </si>
  <si>
    <t>Tarnów</t>
  </si>
  <si>
    <t>WOJ. MAZOWIECKIE</t>
  </si>
  <si>
    <t>Powiat białobrzeski</t>
  </si>
  <si>
    <t>Liczba osób w gospodarstwie domowym</t>
  </si>
  <si>
    <t>gm.w. Stromiec</t>
  </si>
  <si>
    <t>gm. m-w. Wyśmierzyce</t>
  </si>
  <si>
    <t>Powiat ciechanowski</t>
  </si>
  <si>
    <t>Powiat garwoliński</t>
  </si>
  <si>
    <t>gm. m-w. Pilawa</t>
  </si>
  <si>
    <t>Powiat gostyniński</t>
  </si>
  <si>
    <t>Powiat grodziski</t>
  </si>
  <si>
    <t>Powiat grójecki</t>
  </si>
  <si>
    <t>gm.w. Chynów</t>
  </si>
  <si>
    <t>gm.w. Jasieniec</t>
  </si>
  <si>
    <t>gm. m-w. Nowe Miasto nad Pilicą</t>
  </si>
  <si>
    <t>gm. m-w. Warka</t>
  </si>
  <si>
    <t>Powiat kozienicki</t>
  </si>
  <si>
    <t>gm.w. Głowaczów</t>
  </si>
  <si>
    <t>gm.w. Gniewoszów</t>
  </si>
  <si>
    <t>gm.w. Grabów nad Pilicą</t>
  </si>
  <si>
    <t>gm.w. Magnuszew</t>
  </si>
  <si>
    <t>Powiat legionowski</t>
  </si>
  <si>
    <t>gm.w. Wieliszew</t>
  </si>
  <si>
    <t>Powiat lipski</t>
  </si>
  <si>
    <t>gm.w. Chotcza</t>
  </si>
  <si>
    <t>gm.w. Ciepielów</t>
  </si>
  <si>
    <t>gm. m-w. Lipsko</t>
  </si>
  <si>
    <t>gm.w. Rzeczniów</t>
  </si>
  <si>
    <t>gm.w. Sienno</t>
  </si>
  <si>
    <t>gm.w. Solec nad Wisłą</t>
  </si>
  <si>
    <t>Powiat łosicki</t>
  </si>
  <si>
    <t>Powiat makowski</t>
  </si>
  <si>
    <t>m. Maków Mazowiecki</t>
  </si>
  <si>
    <t>gm.w. Czerwonka</t>
  </si>
  <si>
    <t>gm.w. Krasnosielc</t>
  </si>
  <si>
    <t>gm.w. Młynarze</t>
  </si>
  <si>
    <t>gm.w. Płoniawy-Bramura</t>
  </si>
  <si>
    <t>gm. m-w. Różan</t>
  </si>
  <si>
    <t>gm.w. Rzewnie</t>
  </si>
  <si>
    <t>gm.w. Sypniewo</t>
  </si>
  <si>
    <t>gm.w. Szelków</t>
  </si>
  <si>
    <t>Powiat miński</t>
  </si>
  <si>
    <t>gm.w. Stanisławów</t>
  </si>
  <si>
    <t>Powiat mławski</t>
  </si>
  <si>
    <t>Powiat nowodworski</t>
  </si>
  <si>
    <t>Powiat ostrołęcki</t>
  </si>
  <si>
    <t>gm.w. Czarnia</t>
  </si>
  <si>
    <t>gm.w. Goworowo</t>
  </si>
  <si>
    <t>gm.w. Łyse</t>
  </si>
  <si>
    <t>gm. m-w. Myszyniec</t>
  </si>
  <si>
    <t>Powiat ostrowski</t>
  </si>
  <si>
    <t>gm.w. Andrzejewo</t>
  </si>
  <si>
    <t>gm.w. Boguty-Pianki</t>
  </si>
  <si>
    <t>gm. m-w. Brok</t>
  </si>
  <si>
    <t>gm.w. Małkinia Górna</t>
  </si>
  <si>
    <t>gm.w. Nur</t>
  </si>
  <si>
    <t>gm.w. Ostrów Mazowiecka</t>
  </si>
  <si>
    <t>gm.w. Stary Lubotyń</t>
  </si>
  <si>
    <t>gm.w. Szulborze Wielkie</t>
  </si>
  <si>
    <t>gm.w. Zaręby Kościelne</t>
  </si>
  <si>
    <t>Powiat otwocki</t>
  </si>
  <si>
    <t>gm.w. Osieck</t>
  </si>
  <si>
    <t>Powiat piaseczyński</t>
  </si>
  <si>
    <t>Powiat płocki</t>
  </si>
  <si>
    <t>Powiat płoński</t>
  </si>
  <si>
    <t>Powiat pruszkowski</t>
  </si>
  <si>
    <t>Powiat przasnyski</t>
  </si>
  <si>
    <t>m. Przasnysz</t>
  </si>
  <si>
    <t>gm.w. Jednorożec</t>
  </si>
  <si>
    <t>Powiat przysuski</t>
  </si>
  <si>
    <t>gm.w. Borkowice</t>
  </si>
  <si>
    <t>gm.w. Gielniów</t>
  </si>
  <si>
    <t>gm.w. Klwów</t>
  </si>
  <si>
    <t>gm.w. Odrzywół</t>
  </si>
  <si>
    <t>gm.w. Potworów</t>
  </si>
  <si>
    <t>gm. m-w. Przysucha</t>
  </si>
  <si>
    <t>gm.w. Rusinów</t>
  </si>
  <si>
    <t>gm.w. Wieniawa</t>
  </si>
  <si>
    <t>Powiat pułtuski</t>
  </si>
  <si>
    <t>Powiat radomski</t>
  </si>
  <si>
    <t>gm.w. Przytyk</t>
  </si>
  <si>
    <t>Powiat siedlecki</t>
  </si>
  <si>
    <t>Powiat sierpecki</t>
  </si>
  <si>
    <t>Powiat sochaczewski</t>
  </si>
  <si>
    <t>m. Sochaczew</t>
  </si>
  <si>
    <t>gm.w. Brochów</t>
  </si>
  <si>
    <t>gm.w. Nowa Sucha</t>
  </si>
  <si>
    <t>gm.w. Sochaczew</t>
  </si>
  <si>
    <t>Powiat sokołowski</t>
  </si>
  <si>
    <t>Powiat szydłowiecki</t>
  </si>
  <si>
    <t>gm.w. Chlewiska</t>
  </si>
  <si>
    <t>gm.w. Jastrząb</t>
  </si>
  <si>
    <t>gm.w. Orońsko</t>
  </si>
  <si>
    <t>Powiat warszawski zachodni</t>
  </si>
  <si>
    <t>gm.w. Kampinos</t>
  </si>
  <si>
    <t>Powiat węgrowski</t>
  </si>
  <si>
    <t>Powiat wołomiński</t>
  </si>
  <si>
    <t>gm.w. Jadów</t>
  </si>
  <si>
    <t>gm.w. Strachówka</t>
  </si>
  <si>
    <t>Powiat wyszkowski</t>
  </si>
  <si>
    <t>Powiat zwoleński</t>
  </si>
  <si>
    <t>gm.w. Przyłęk</t>
  </si>
  <si>
    <t>gm.w. Tczów</t>
  </si>
  <si>
    <t>Powiat żuromiński</t>
  </si>
  <si>
    <t>Powiat żyrardowski</t>
  </si>
  <si>
    <t>gm.w. Puszcza Mariańska</t>
  </si>
  <si>
    <t>gm.w. Wiskitki</t>
  </si>
  <si>
    <t>Siedlce</t>
  </si>
  <si>
    <t xml:space="preserve">   Bemowo</t>
  </si>
  <si>
    <t xml:space="preserve">   Białołęka</t>
  </si>
  <si>
    <t xml:space="preserve">   Bielany</t>
  </si>
  <si>
    <t xml:space="preserve">   Mokotów</t>
  </si>
  <si>
    <t xml:space="preserve">   Ochota</t>
  </si>
  <si>
    <t xml:space="preserve">   Praga-Południe</t>
  </si>
  <si>
    <t xml:space="preserve">   Praga-Północ</t>
  </si>
  <si>
    <t xml:space="preserve">   Rembertów</t>
  </si>
  <si>
    <t xml:space="preserve">   Śródmieście</t>
  </si>
  <si>
    <t xml:space="preserve">   Targówek</t>
  </si>
  <si>
    <t xml:space="preserve">   Ursus</t>
  </si>
  <si>
    <t xml:space="preserve">   Ursynów</t>
  </si>
  <si>
    <t xml:space="preserve">   Wawer</t>
  </si>
  <si>
    <t xml:space="preserve">   Wesoła</t>
  </si>
  <si>
    <t xml:space="preserve">   Wilanów</t>
  </si>
  <si>
    <t xml:space="preserve">   Włochy</t>
  </si>
  <si>
    <t xml:space="preserve">   Wola</t>
  </si>
  <si>
    <t xml:space="preserve">   Żoliborz</t>
  </si>
  <si>
    <t>WOJ. OPOLSKIE</t>
  </si>
  <si>
    <t>m. Brzeg</t>
  </si>
  <si>
    <t>gm.w. Skarbimierz</t>
  </si>
  <si>
    <t>gm. m-w. Grodków</t>
  </si>
  <si>
    <t>gm. m-w. Lewin Brzeski</t>
  </si>
  <si>
    <t>gm.w. Lubsza</t>
  </si>
  <si>
    <t>Powiat głubczycki</t>
  </si>
  <si>
    <t>gm. m-w. Baborów</t>
  </si>
  <si>
    <t>gm.w. Branice</t>
  </si>
  <si>
    <t>gm. m-w. Głubczyce</t>
  </si>
  <si>
    <t>gm. m-w. Kietrz</t>
  </si>
  <si>
    <t>Powiat kędzierzyńsko-kozielski</t>
  </si>
  <si>
    <t>m. Kędzierzyn-Koźle</t>
  </si>
  <si>
    <t>gm.w. Bierawa</t>
  </si>
  <si>
    <t>gm.w. Cisek</t>
  </si>
  <si>
    <t>gm.w. Pawłowiczki</t>
  </si>
  <si>
    <t>gm.w. Polska Cerekiew</t>
  </si>
  <si>
    <t>gm.w. Reńska Wieś</t>
  </si>
  <si>
    <t>Powiat kluczborski</t>
  </si>
  <si>
    <t>gm. m-w. Byczyna</t>
  </si>
  <si>
    <t>gm. m-w. Kluczbork</t>
  </si>
  <si>
    <t>gm.w. Lasowice Wielkie</t>
  </si>
  <si>
    <t>gm. m-w. Wołczyn</t>
  </si>
  <si>
    <t>Powiat krapkowicki</t>
  </si>
  <si>
    <r>
      <t>Średnie ceny opłat za paliwa gazowe, usługę przesyłania oraz usługę dystrybucji paliw gazowych dla odbiorców indywidualnych z grup taryfowych W1-W3,</t>
    </r>
    <r>
      <rPr>
        <sz val="10"/>
        <color indexed="10"/>
        <rFont val="Cambria"/>
        <family val="1"/>
      </rPr>
      <t xml:space="preserve"> </t>
    </r>
    <r>
      <rPr>
        <sz val="10"/>
        <rFont val="Cambria"/>
        <family val="1"/>
        <charset val="238"/>
      </rPr>
      <t>L1-L3, B1-B3, R1-R3</t>
    </r>
  </si>
  <si>
    <t>Odbiorcy indywidualni (grupy taryfowe W1-W3, L1-L3, B1-B3, R1-R3)</t>
  </si>
  <si>
    <t>gm. m-w. Gogolin</t>
  </si>
  <si>
    <t>gm. m-w. Krapkowice</t>
  </si>
  <si>
    <t>gm.w. Strzeleczki</t>
  </si>
  <si>
    <t>gm.w. Walce</t>
  </si>
  <si>
    <t>gm. m-w. Zdzieszowice</t>
  </si>
  <si>
    <t>Powiat namysłowski</t>
  </si>
  <si>
    <t>gm.w. Domaszowice</t>
  </si>
  <si>
    <t>gm. m-w. Namysłów</t>
  </si>
  <si>
    <t>gm.w. Pokój</t>
  </si>
  <si>
    <t>gm.w. Świerczów</t>
  </si>
  <si>
    <t>Powiat nyski</t>
  </si>
  <si>
    <t>gm. m-w. Głuchołazy</t>
  </si>
  <si>
    <t>gm.w. Kamiennik</t>
  </si>
  <si>
    <t>gm. m-w. Korfantów</t>
  </si>
  <si>
    <t>gm.w. Łambinowice</t>
  </si>
  <si>
    <t>gm. m-w. Nysa</t>
  </si>
  <si>
    <t>gm. m-w. Otmuchów</t>
  </si>
  <si>
    <t>gm. m-w. Paczków</t>
  </si>
  <si>
    <t>gm.w. Pakosławice</t>
  </si>
  <si>
    <t>gm.w. Skoroszyce</t>
  </si>
  <si>
    <t>Powiat oleski</t>
  </si>
  <si>
    <t>gm. m-w. Dobrodzień</t>
  </si>
  <si>
    <t>gm. m-w. Gorzów Śląski</t>
  </si>
  <si>
    <t>gm. m-w. Olesno</t>
  </si>
  <si>
    <t>gm. m-w. Praszka</t>
  </si>
  <si>
    <t>gm.w. Rudniki</t>
  </si>
  <si>
    <t>gm.w. Zębowice</t>
  </si>
  <si>
    <t>gm.w. Chrząstowice</t>
  </si>
  <si>
    <t>gm.w. Dobrzeń Wielki</t>
  </si>
  <si>
    <t>gm.w. Komprachcice</t>
  </si>
  <si>
    <t>gm.w. Łubniany</t>
  </si>
  <si>
    <t>gm.w. Murów</t>
  </si>
  <si>
    <t>gm. m-w. Niemodlin</t>
  </si>
  <si>
    <t>gm. m-w. Ozimek</t>
  </si>
  <si>
    <t>gm.w. Popielów</t>
  </si>
  <si>
    <t>gm. m-w. Prószków</t>
  </si>
  <si>
    <t>gm.w. Tarnów Opolski</t>
  </si>
  <si>
    <t>gm.w. Tułowice</t>
  </si>
  <si>
    <t>gm.w. Turawa</t>
  </si>
  <si>
    <t>Powiat prudnicki</t>
  </si>
  <si>
    <t>gm. m-w. Biała</t>
  </si>
  <si>
    <t>gm. m-w. Głogówek</t>
  </si>
  <si>
    <t>gm.w. Lubrza</t>
  </si>
  <si>
    <t>gm. m-w. Prudnik</t>
  </si>
  <si>
    <t>Powiat strzelecki</t>
  </si>
  <si>
    <t>gm.w. Izbicko</t>
  </si>
  <si>
    <t>gm.w. Jemielnica</t>
  </si>
  <si>
    <t>gm. m-w. Kolonowskie</t>
  </si>
  <si>
    <t>gm. m-w. Leśnica</t>
  </si>
  <si>
    <t>gm. m-w. Strzelce Opolskie</t>
  </si>
  <si>
    <t>gm. m-w. Ujazd</t>
  </si>
  <si>
    <t>gm. m-w. Zawadzkie</t>
  </si>
  <si>
    <t>Miasto na prawach powiatu:</t>
  </si>
  <si>
    <t>City with powiat status:</t>
  </si>
  <si>
    <t>Opole</t>
  </si>
  <si>
    <t>WOJ. PODKARPACKIE</t>
  </si>
  <si>
    <t>Powiat bieszczadzki</t>
  </si>
  <si>
    <t>gm.w. Czarna</t>
  </si>
  <si>
    <t>gm.w. Lutowiska</t>
  </si>
  <si>
    <t>gm. m-w. Ustrzyki Dolne</t>
  </si>
  <si>
    <t>Powiat brzozowski</t>
  </si>
  <si>
    <t>gm. m-w. Brzozów</t>
  </si>
  <si>
    <t>gm.w. Domaradz</t>
  </si>
  <si>
    <t>gm.w. Dydnia</t>
  </si>
  <si>
    <t>gm.w. Haczów</t>
  </si>
  <si>
    <t>gm.w. Jasienica Rosielna</t>
  </si>
  <si>
    <t>gm.w. Nozdrzec</t>
  </si>
  <si>
    <t>Powiat dębicki</t>
  </si>
  <si>
    <t>m. Dębica</t>
  </si>
  <si>
    <t>gm.w. Dębica</t>
  </si>
  <si>
    <t>gm.w. Jodłowa</t>
  </si>
  <si>
    <t>gm. m-w. Pilzno</t>
  </si>
  <si>
    <t>gm.w. Żyraków</t>
  </si>
  <si>
    <t>Powiat jarosławski</t>
  </si>
  <si>
    <t>m. Jarosław</t>
  </si>
  <si>
    <t>m. Radymno</t>
  </si>
  <si>
    <t>gm.w. Chłopice</t>
  </si>
  <si>
    <t>gm.w. Jarosław</t>
  </si>
  <si>
    <t>gm.w. Laszki</t>
  </si>
  <si>
    <t>gm.w. Pawłosiów</t>
  </si>
  <si>
    <t>gm.w. Radymno</t>
  </si>
  <si>
    <t>gm.w. Rokietnica</t>
  </si>
  <si>
    <t>gm.w. Roźwienica</t>
  </si>
  <si>
    <t>gm.w. Wiązownica</t>
  </si>
  <si>
    <t>Powiat jasielski</t>
  </si>
  <si>
    <t>m. Jasło</t>
  </si>
  <si>
    <t>gm.w. Brzyska</t>
  </si>
  <si>
    <t>gm.w. Dębowiec</t>
  </si>
  <si>
    <t>gm.w. Jasło</t>
  </si>
  <si>
    <t>gm.w. Krempna</t>
  </si>
  <si>
    <t>gm.w. Nowy Żmigród</t>
  </si>
  <si>
    <t>gm.w. Osiek Jasielski</t>
  </si>
  <si>
    <t>gm.w. Skołyszyn</t>
  </si>
  <si>
    <t>gm.w. Tarnowiec</t>
  </si>
  <si>
    <t>Powiat kolbuszowski</t>
  </si>
  <si>
    <t>gm.w. Cmolas</t>
  </si>
  <si>
    <t>gm. m-w. Kolbuszowa</t>
  </si>
  <si>
    <t>gm.w. Majdan Królewski</t>
  </si>
  <si>
    <t>gm.w. Niwiska</t>
  </si>
  <si>
    <t>gm.w. Raniżów</t>
  </si>
  <si>
    <t>gm.w. Dzikowiec</t>
  </si>
  <si>
    <t>WOJ. LUBUSKIE</t>
  </si>
  <si>
    <t>Powiat gorzowski</t>
  </si>
  <si>
    <t>m. Kostrzyn nad Odrą</t>
  </si>
  <si>
    <t>gm.w. Bogdaniec</t>
  </si>
  <si>
    <t>gm.w. Deszczno</t>
  </si>
  <si>
    <t>gm.w. Kłodawa</t>
  </si>
  <si>
    <t>gm.w. Lubiszyn</t>
  </si>
  <si>
    <t>gm.w. Santok</t>
  </si>
  <si>
    <t>gm. m-w. Witnica</t>
  </si>
  <si>
    <t>m. Gubin</t>
  </si>
  <si>
    <t>gm.w. Bobrowice</t>
  </si>
  <si>
    <t>gm.w. Bytnica</t>
  </si>
  <si>
    <t>gm.w. Dąbie</t>
  </si>
  <si>
    <t>gm.w. Gubin</t>
  </si>
  <si>
    <t>gm. m-w. Krosno Odrzańskie</t>
  </si>
  <si>
    <t>gm.w. Maszewo</t>
  </si>
  <si>
    <t>Powiat międzyrzecki</t>
  </si>
  <si>
    <t>gm.w. Bledzew</t>
  </si>
  <si>
    <t>gm. m-w. Międzyrzecz</t>
  </si>
  <si>
    <t>gm.w. Przytoczna</t>
  </si>
  <si>
    <t>gm.w. Pszczew</t>
  </si>
  <si>
    <t>gm. m-w. Skwierzyna</t>
  </si>
  <si>
    <t>gm. m-w. Trzciel</t>
  </si>
  <si>
    <t>Powiat nowosolski</t>
  </si>
  <si>
    <t>m. Nowa Sól</t>
  </si>
  <si>
    <t>gm. m-w. Bytom Odrzański</t>
  </si>
  <si>
    <t>gm.w. Kolsko</t>
  </si>
  <si>
    <t>gm. m-w. Kożuchów</t>
  </si>
  <si>
    <t>gm.w. Nowa Sól</t>
  </si>
  <si>
    <t>gm. m-w. Nowe Miasteczko</t>
  </si>
  <si>
    <t>gm.w. Otyń</t>
  </si>
  <si>
    <t>gm.w. Siedlisko</t>
  </si>
  <si>
    <t>Powiat słubicki</t>
  </si>
  <si>
    <t>gm. m-w. Cybinka</t>
  </si>
  <si>
    <t>gm.w. Górzyca</t>
  </si>
  <si>
    <t>gm. m-w. Ośno Lubuskie</t>
  </si>
  <si>
    <t>gm. m-w. Rzepin</t>
  </si>
  <si>
    <t>gm. m-w. Słubice</t>
  </si>
  <si>
    <t>Powiat strzelecko-drezdenecki</t>
  </si>
  <si>
    <t>gm. m-w. Dobiegniew</t>
  </si>
  <si>
    <t>gm. m-w. Drezdenko</t>
  </si>
  <si>
    <t>gm.w. Stare Kurowo</t>
  </si>
  <si>
    <t>gm. m-w. Strzelce Krajeńskie</t>
  </si>
  <si>
    <t>gm.w. Zwierzyn</t>
  </si>
  <si>
    <t>Powiat sulęciński</t>
  </si>
  <si>
    <t>gm.w. Krzeszyce</t>
  </si>
  <si>
    <t>gm. m-w. Lubniewice</t>
  </si>
  <si>
    <t>gm.w. Słońsk</t>
  </si>
  <si>
    <t>Odbiorcy</t>
  </si>
  <si>
    <t>gm. m-w. Sulęcin</t>
  </si>
  <si>
    <t>gm. m-w. Torzym</t>
  </si>
  <si>
    <t>Powiat świebodziński</t>
  </si>
  <si>
    <t>gm.w. Skąpe</t>
  </si>
  <si>
    <t>gm.w. Szczaniec</t>
  </si>
  <si>
    <t>gm. m-w. Świebodzin</t>
  </si>
  <si>
    <t>gm. m-w. Zbąszynek</t>
  </si>
  <si>
    <t>Powiat wschowski</t>
  </si>
  <si>
    <t>gm. m-w. Sława</t>
  </si>
  <si>
    <t>gm. m-w. Szlichtyngowa</t>
  </si>
  <si>
    <t>gm. m-w. Wschowa</t>
  </si>
  <si>
    <t>Powiat zielonogórski</t>
  </si>
  <si>
    <t>gm. m-w. Babimost</t>
  </si>
  <si>
    <t>gm.w. Bojadła</t>
  </si>
  <si>
    <t>gm. m-w. Czerwieńsk</t>
  </si>
  <si>
    <t>gm. m-w. Kargowa</t>
  </si>
  <si>
    <t>gm. m-w. Nowogród Bobrzański</t>
  </si>
  <si>
    <t>gm. m-w. Sulechów</t>
  </si>
  <si>
    <t>gm.w. Trzebiechów</t>
  </si>
  <si>
    <t>gm.w. Zabór</t>
  </si>
  <si>
    <t>gm.w. Zielona Góra</t>
  </si>
  <si>
    <t>Powiat żagański</t>
  </si>
  <si>
    <t>m. Gozdnica</t>
  </si>
  <si>
    <t>m. Żagań</t>
  </si>
  <si>
    <t>gm. m-w. Iłowa</t>
  </si>
  <si>
    <t>gm. m-w. Małomice</t>
  </si>
  <si>
    <t>gm.w. Niegosławice</t>
  </si>
  <si>
    <t>gm. m-w. Szprotawa</t>
  </si>
  <si>
    <t>gm.w. Wymiarki</t>
  </si>
  <si>
    <t>gm.w. Żagań</t>
  </si>
  <si>
    <t>Powiat żarski</t>
  </si>
  <si>
    <t>m. Łęknica</t>
  </si>
  <si>
    <t>m. Żary</t>
  </si>
  <si>
    <t>gm. m-w. Jasień</t>
  </si>
  <si>
    <t>gm.w. Lipinki Łużyckie</t>
  </si>
  <si>
    <t>gm. m-w. Lubsko</t>
  </si>
  <si>
    <t>gm.w. Przewóz</t>
  </si>
  <si>
    <t>gm.w. Trzebiel</t>
  </si>
  <si>
    <t>gm.w. Tuplice</t>
  </si>
  <si>
    <t>gm.w. Żary</t>
  </si>
  <si>
    <t>Gorzów Wielkopolski</t>
  </si>
  <si>
    <t>Zielona Góra</t>
  </si>
  <si>
    <t>lubus</t>
  </si>
  <si>
    <t>Powiat krośnieński</t>
  </si>
  <si>
    <t>gm.w. Chorkówka</t>
  </si>
  <si>
    <t>gm. m-w. Dukla</t>
  </si>
  <si>
    <t>gm. m-w. Iwonicz-Zdrój</t>
  </si>
  <si>
    <t>gm. m-w. Jedlicze</t>
  </si>
  <si>
    <t>gm.w. Korczyna</t>
  </si>
  <si>
    <t>gm.w. Krościenko Wyżne</t>
  </si>
  <si>
    <t>gm.w. Miejsce Piastowe</t>
  </si>
  <si>
    <t>gm. m-w. Rymanów</t>
  </si>
  <si>
    <t>gm.w. Wojaszówka</t>
  </si>
  <si>
    <t>Powiat leski</t>
  </si>
  <si>
    <t>gm.w. Baligród</t>
  </si>
  <si>
    <t>gm.w. Cisna</t>
  </si>
  <si>
    <t>gm. m-w. Lesko</t>
  </si>
  <si>
    <t>gm.w. Olszanica</t>
  </si>
  <si>
    <t>gm.w. Solina</t>
  </si>
  <si>
    <t>Powiat leżajski</t>
  </si>
  <si>
    <t>m. Leżajsk</t>
  </si>
  <si>
    <t>gm.w. Grodzisko Dolne</t>
  </si>
  <si>
    <t>gm.w. Kuryłówka</t>
  </si>
  <si>
    <t>gm.w. Leżajsk</t>
  </si>
  <si>
    <t>gm. m-w. Nowa Sarzyna</t>
  </si>
  <si>
    <t>Powiat lubaczowski</t>
  </si>
  <si>
    <t>m. Lubaczów</t>
  </si>
  <si>
    <t>gm. m-w. Cieszanów</t>
  </si>
  <si>
    <t>gm.w. Horyniec-Zdrój</t>
  </si>
  <si>
    <t>gm.w. Lubaczów</t>
  </si>
  <si>
    <t>gm. m-w. Narol</t>
  </si>
  <si>
    <t>gm. m-w. Oleszyce</t>
  </si>
  <si>
    <t>gm.w. Stary Dzików</t>
  </si>
  <si>
    <t>gm.w. Wielkie Oczy</t>
  </si>
  <si>
    <t>Powiat łańcucki</t>
  </si>
  <si>
    <t>m. Łańcut</t>
  </si>
  <si>
    <t>gm.w. Białobrzegi</t>
  </si>
  <si>
    <t>gm.w. Łańcut</t>
  </si>
  <si>
    <t>gm.w. Markowa</t>
  </si>
  <si>
    <t>gm.w. Rakszawa</t>
  </si>
  <si>
    <t>gm.w. Żołynia</t>
  </si>
  <si>
    <t>Powiat mielecki</t>
  </si>
  <si>
    <t>m. Mielec</t>
  </si>
  <si>
    <t>gm.w. Borowa</t>
  </si>
  <si>
    <t>gm.w. Gawłuszowice</t>
  </si>
  <si>
    <t>gm.w. Mielec</t>
  </si>
  <si>
    <t>gm.w. Padew Narodowa</t>
  </si>
  <si>
    <t>gm. m-w. Radomyśl Wielki</t>
  </si>
  <si>
    <t>gm.w. Tuszów Narodowy</t>
  </si>
  <si>
    <t>gm.w. Wadowice Górne</t>
  </si>
  <si>
    <t>Powiat niżański</t>
  </si>
  <si>
    <t>gm.w. Harasiuki</t>
  </si>
  <si>
    <t>gm.w. Jarocin</t>
  </si>
  <si>
    <t>gm.w. Jeżowe</t>
  </si>
  <si>
    <t>gm.w. Krzeszów</t>
  </si>
  <si>
    <t>gm. m-w. Nisko</t>
  </si>
  <si>
    <t>gm. m-w. Rudnik nad Sanem</t>
  </si>
  <si>
    <t>gm. m-w. Ulanów</t>
  </si>
  <si>
    <t>Powiat przemyski</t>
  </si>
  <si>
    <t>gm.w. Bircza</t>
  </si>
  <si>
    <t>gm.w. Dubiecko</t>
  </si>
  <si>
    <t>gm.w. Fredropol</t>
  </si>
  <si>
    <t>gm.w. Krasiczyn</t>
  </si>
  <si>
    <t>gm.w. Krzywcza</t>
  </si>
  <si>
    <t>gm.w. Medyka</t>
  </si>
  <si>
    <t>gm.w. Orły</t>
  </si>
  <si>
    <t>gm.w. Przemyśl</t>
  </si>
  <si>
    <t>gm.w. Stubno</t>
  </si>
  <si>
    <t>gm.w. Żurawica</t>
  </si>
  <si>
    <t>Powiat przeworski</t>
  </si>
  <si>
    <t>m. Przeworsk</t>
  </si>
  <si>
    <t>gm.w. Adamówka</t>
  </si>
  <si>
    <t>gm.w. Gać</t>
  </si>
  <si>
    <t>gm.w. Jawornik Polski</t>
  </si>
  <si>
    <t>gm. m-w. Kańczuga</t>
  </si>
  <si>
    <t>gm.w. Przeworsk</t>
  </si>
  <si>
    <t>gm. m-w. Sieniawa</t>
  </si>
  <si>
    <t>gm.w. Tryńcza</t>
  </si>
  <si>
    <t>gm.w. Zarzecze</t>
  </si>
  <si>
    <t>Powiat ropczycko-sędziszowski</t>
  </si>
  <si>
    <t>gm.w. Iwierzyce</t>
  </si>
  <si>
    <t>gm.w. Ostrów</t>
  </si>
  <si>
    <t>gm. m-w. Ropczyce</t>
  </si>
  <si>
    <t>gm. m-w. Sędziszów Małopolski</t>
  </si>
  <si>
    <t>gm.w. Wielopole Skrzyńskie</t>
  </si>
  <si>
    <t>Powiat rzeszowski</t>
  </si>
  <si>
    <t>m. Dynów</t>
  </si>
  <si>
    <t>gm. m-w. Błażowa</t>
  </si>
  <si>
    <t>gm. m-w Boguchwała</t>
  </si>
  <si>
    <t>gm.w. Chmielnik</t>
  </si>
  <si>
    <t>gm.w. Dynów</t>
  </si>
  <si>
    <t>gm. m-w. Głogów Małopolski</t>
  </si>
  <si>
    <t>gm.w. Hyżne</t>
  </si>
  <si>
    <t>gm.w. Lubenia</t>
  </si>
  <si>
    <t>gm. m-w. Sokołów Małopolski</t>
  </si>
  <si>
    <t>gm.w. Świlcza</t>
  </si>
  <si>
    <t>gm.w. Trzebownisko</t>
  </si>
  <si>
    <t>gm. m-w. Tyczyn</t>
  </si>
  <si>
    <t>Powiat sanocki</t>
  </si>
  <si>
    <t>m. Sanok</t>
  </si>
  <si>
    <t>gm.w. Besko</t>
  </si>
  <si>
    <t>gm.w. Bukowsko</t>
  </si>
  <si>
    <t>gm.w. Komańcza</t>
  </si>
  <si>
    <t>gm.w. Sanok</t>
  </si>
  <si>
    <t>gm.w. Tyrawa Wołoska</t>
  </si>
  <si>
    <t>gm. m-w. Zagórz</t>
  </si>
  <si>
    <t>gm.w. Zarszyn</t>
  </si>
  <si>
    <t>Powiat stalowowolski</t>
  </si>
  <si>
    <t>m. Stalowa Wola</t>
  </si>
  <si>
    <t>gm.w. Bojanów</t>
  </si>
  <si>
    <t>gm.w. Pysznica</t>
  </si>
  <si>
    <t>gm.w. Radomyśl nad Sanem</t>
  </si>
  <si>
    <t>gm.w. Zaleszany</t>
  </si>
  <si>
    <t>Powiat strzyżowski</t>
  </si>
  <si>
    <t>gm.w. Czudec</t>
  </si>
  <si>
    <t>gm.w. Frysztak</t>
  </si>
  <si>
    <t>gm.w. Niebylec</t>
  </si>
  <si>
    <t>gm. m-w. Strzyżów</t>
  </si>
  <si>
    <t>Powiat tarnobrzeski</t>
  </si>
  <si>
    <t>gm. m-w. Baranów Sandomierski</t>
  </si>
  <si>
    <t>gm.w. Gorzyce</t>
  </si>
  <si>
    <t>gm.w. Grębów</t>
  </si>
  <si>
    <t>gm. m-w. Nowa Dęba</t>
  </si>
  <si>
    <t>Krosno</t>
  </si>
  <si>
    <t>Przemyśl</t>
  </si>
  <si>
    <t>Rzeszów</t>
  </si>
  <si>
    <t>Tarnobrzeg</t>
  </si>
  <si>
    <t>WOJ. PODLASKIE</t>
  </si>
  <si>
    <t>Powiat augustowski</t>
  </si>
  <si>
    <t>m. Augustów</t>
  </si>
  <si>
    <t>gm.w. Augustów</t>
  </si>
  <si>
    <t>gm.w. Bargłów Kościelny</t>
  </si>
  <si>
    <t>gm. m-w. Lipsk</t>
  </si>
  <si>
    <t>gm.w. Nowinka</t>
  </si>
  <si>
    <t>gm.w. Płaska</t>
  </si>
  <si>
    <t>gm.w. Sztabin</t>
  </si>
  <si>
    <t>Powiat białostocki</t>
  </si>
  <si>
    <t>gm. m-w. Czarna Białostocka</t>
  </si>
  <si>
    <t>gm.w. Gródek</t>
  </si>
  <si>
    <t>gm. m-w. Suraż</t>
  </si>
  <si>
    <t>gm. m-w. Tykocin</t>
  </si>
  <si>
    <t>gm.w. Zawady</t>
  </si>
  <si>
    <t>Powiat bielski</t>
  </si>
  <si>
    <t>m. Bielsk Podlaski</t>
  </si>
  <si>
    <t>m. Brańsk</t>
  </si>
  <si>
    <t>gm.w. Bielsk Podlaski</t>
  </si>
  <si>
    <t>gm.w. Boćki</t>
  </si>
  <si>
    <t>gm.w. Brańsk</t>
  </si>
  <si>
    <t>gm.w. Orla</t>
  </si>
  <si>
    <t>gm.w. Rudka</t>
  </si>
  <si>
    <t>Powiat grajewski</t>
  </si>
  <si>
    <t>m. Grajewo</t>
  </si>
  <si>
    <t>gm.w. Grajewo</t>
  </si>
  <si>
    <t>gm.w. Radziłów</t>
  </si>
  <si>
    <t>gm. m-w. Rajgród</t>
  </si>
  <si>
    <t>gm. m-w. Szczuczyn</t>
  </si>
  <si>
    <t>gm.w. Wąsosz</t>
  </si>
  <si>
    <t>Powiat hajnowski</t>
  </si>
  <si>
    <t>m. Hajnówka</t>
  </si>
  <si>
    <t>gm.w. Białowieża</t>
  </si>
  <si>
    <t>gm.w. Czeremcha</t>
  </si>
  <si>
    <t>gm.w. Czyże</t>
  </si>
  <si>
    <t>gm.w. Dubicze Cerkiewne</t>
  </si>
  <si>
    <t>gm.w. Hajnówka</t>
  </si>
  <si>
    <t>gm. m-w. Kleszczele</t>
  </si>
  <si>
    <t>gm.w. Narew</t>
  </si>
  <si>
    <t>gm.w. Narewka</t>
  </si>
  <si>
    <t>Powiat kolneński</t>
  </si>
  <si>
    <t>m. Kolno</t>
  </si>
  <si>
    <t>gm.w. Grabowo</t>
  </si>
  <si>
    <t>gm.w. Mały Płock</t>
  </si>
  <si>
    <t>gm. m-w. Stawiski</t>
  </si>
  <si>
    <t>gm.w. Turośl</t>
  </si>
  <si>
    <t>Powiat łomżyński</t>
  </si>
  <si>
    <t>gm. m-w. Jedwabne</t>
  </si>
  <si>
    <t>gm.w. Miastkowo</t>
  </si>
  <si>
    <t>gm. m-w. Nowogród</t>
  </si>
  <si>
    <t>gm.w. Piątnica</t>
  </si>
  <si>
    <t>gm.w. Przytuły</t>
  </si>
  <si>
    <t>gm.w. Śniadowo</t>
  </si>
  <si>
    <t>gm.w. Wizna</t>
  </si>
  <si>
    <t>gm.w. Zbójna</t>
  </si>
  <si>
    <t>Powiat moniecki</t>
  </si>
  <si>
    <t>gm. m-w. Goniądz</t>
  </si>
  <si>
    <t>gm.w. Jasionówka</t>
  </si>
  <si>
    <t>gm.w. Jaświły</t>
  </si>
  <si>
    <t>gm. m-w. Knyszyn</t>
  </si>
  <si>
    <t>gm.w. Krypno</t>
  </si>
  <si>
    <t>gm. m-w. Mońki</t>
  </si>
  <si>
    <t>gm.w. Trzcianne</t>
  </si>
  <si>
    <t>Powiat sejneński</t>
  </si>
  <si>
    <t>m. Sejny</t>
  </si>
  <si>
    <t>gm.w. Giby</t>
  </si>
  <si>
    <t>gm.w. Krasnopol</t>
  </si>
  <si>
    <t>gm.w. Puńsk</t>
  </si>
  <si>
    <t>gm.w. Sejny</t>
  </si>
  <si>
    <t>Powiat siemiatycki</t>
  </si>
  <si>
    <t>gm. m-w. Drohiczyn</t>
  </si>
  <si>
    <t>gm.w. Dziadkowice</t>
  </si>
  <si>
    <t>gm.w. Grodzisk</t>
  </si>
  <si>
    <t>gm.w. Mielnik</t>
  </si>
  <si>
    <t>gm.w. Milejczyce</t>
  </si>
  <si>
    <t>gm.w. Nurzec-Stacja</t>
  </si>
  <si>
    <t>gm.w. Perlejewo</t>
  </si>
  <si>
    <t>gm.w. Siemiatycze</t>
  </si>
  <si>
    <t>Powiat sokólski</t>
  </si>
  <si>
    <t>gm. m-w. Dąbrowa Białostocka</t>
  </si>
  <si>
    <t>gm.w. Janów</t>
  </si>
  <si>
    <t>gm.w. Korycin</t>
  </si>
  <si>
    <t>gm.w. Kuźnica</t>
  </si>
  <si>
    <t>gm.w. Nowy Dwór</t>
  </si>
  <si>
    <t>gm.w. Sidra</t>
  </si>
  <si>
    <t>gm. m-w. Sokółka</t>
  </si>
  <si>
    <t>gm. m-w. Suchowola</t>
  </si>
  <si>
    <t>gm.w. Szudziałowo</t>
  </si>
  <si>
    <t>Powiat suwalski</t>
  </si>
  <si>
    <t>gm.w. Bakałarzewo</t>
  </si>
  <si>
    <t>gm.w. Filipów</t>
  </si>
  <si>
    <t>gm.w. Jeleniewo</t>
  </si>
  <si>
    <t>gm.w. Przerośl</t>
  </si>
  <si>
    <t>gm.w. Raczki</t>
  </si>
  <si>
    <t>gm.w. Rutka-Tartak</t>
  </si>
  <si>
    <t>gm.w. Suwałki</t>
  </si>
  <si>
    <t>gm.w. Szypliszki</t>
  </si>
  <si>
    <t>gm.w. Wiżajny</t>
  </si>
  <si>
    <t>Powiat wysokomazowiecki</t>
  </si>
  <si>
    <t>gm. m-w. Ciechanowiec</t>
  </si>
  <si>
    <t>gm.w. Klukowo</t>
  </si>
  <si>
    <t>gm.w. Kobylin-Borzymy</t>
  </si>
  <si>
    <t>gm.w. Kulesze Kościelne</t>
  </si>
  <si>
    <t>gm.w. Nowe Piekuty</t>
  </si>
  <si>
    <t>gm.w. Sokoły</t>
  </si>
  <si>
    <t>gm.w. Wysokie Mazowieckie</t>
  </si>
  <si>
    <t>Powiat zambrowski</t>
  </si>
  <si>
    <t>gm.w. Kołaki Kościelne</t>
  </si>
  <si>
    <t>gm.w. Rutki</t>
  </si>
  <si>
    <t>gm.w. Szumowo</t>
  </si>
  <si>
    <t>gm.w. Zambrów</t>
  </si>
  <si>
    <t>Łomża</t>
  </si>
  <si>
    <t>WOJ. POMORSKIE</t>
  </si>
  <si>
    <t>gm. m-w. Brusy</t>
  </si>
  <si>
    <t>gm. m-w. Czersk</t>
  </si>
  <si>
    <t>gm.w. Puck</t>
  </si>
  <si>
    <t>m. Chojnice</t>
  </si>
  <si>
    <t>Powiat bytowski</t>
  </si>
  <si>
    <t>Powiat chojnicki</t>
  </si>
  <si>
    <t>Powiat człuchowski</t>
  </si>
  <si>
    <t>Powiat gdański</t>
  </si>
  <si>
    <t>Powiat kartuski</t>
  </si>
  <si>
    <t>Powiat kościerski</t>
  </si>
  <si>
    <t>Powiat kwidzyński</t>
  </si>
  <si>
    <t>Powiat lęborski</t>
  </si>
  <si>
    <t>Powiat malborski</t>
  </si>
  <si>
    <t>Powiat pucki</t>
  </si>
  <si>
    <t>Powiat słupski</t>
  </si>
  <si>
    <t>Powiat starogardzki</t>
  </si>
  <si>
    <t>Powiat sztumski</t>
  </si>
  <si>
    <t>Powiat tczewski</t>
  </si>
  <si>
    <t>Powiat wejherowski</t>
  </si>
  <si>
    <t>WOJ. ŚLĄSKIE</t>
  </si>
  <si>
    <t>Powiat będziński</t>
  </si>
  <si>
    <t>m. Będzin</t>
  </si>
  <si>
    <t>m. Czeladź</t>
  </si>
  <si>
    <t>m. Wojkowice</t>
  </si>
  <si>
    <t>gm.w. Mierzęcice</t>
  </si>
  <si>
    <t>gm.w. Psary</t>
  </si>
  <si>
    <t>gm. m-w. Siewierz</t>
  </si>
  <si>
    <t>m. Sławków</t>
  </si>
  <si>
    <t>m. Szczyrk</t>
  </si>
  <si>
    <t>gm.w. Bestwina</t>
  </si>
  <si>
    <t>gm.w. Buczkowice</t>
  </si>
  <si>
    <t>gm. m-w. Czechowice-Dziedzice</t>
  </si>
  <si>
    <t>gm.w. Jasienica</t>
  </si>
  <si>
    <t>gm.w. Jaworze</t>
  </si>
  <si>
    <t>gm.w. Kozy</t>
  </si>
  <si>
    <t>gm.w. Porąbka</t>
  </si>
  <si>
    <t>gm. m-w. Wilamowice</t>
  </si>
  <si>
    <t>gm.w. Wilkowice</t>
  </si>
  <si>
    <t>Powiat bieruńsko-lędziński</t>
  </si>
  <si>
    <t>m. Bieruń</t>
  </si>
  <si>
    <t>m. Imielin</t>
  </si>
  <si>
    <t>m. Lędziny</t>
  </si>
  <si>
    <t>gm.w. Bojszowy</t>
  </si>
  <si>
    <t>gm.w. Chełm Śląski</t>
  </si>
  <si>
    <t>Powiat cieszyński</t>
  </si>
  <si>
    <t>m. Cieszyn</t>
  </si>
  <si>
    <t>m. Ustroń</t>
  </si>
  <si>
    <t>m. Wisła</t>
  </si>
  <si>
    <t>gm.w. Brenna</t>
  </si>
  <si>
    <t>gm.w. Chybie</t>
  </si>
  <si>
    <t>gm.w. Goleszów</t>
  </si>
  <si>
    <t>gm.w. Hażlach</t>
  </si>
  <si>
    <t>gm.w. Istebna</t>
  </si>
  <si>
    <t>gm. m-w. Skoczów</t>
  </si>
  <si>
    <t>gm. m-w. Strumień</t>
  </si>
  <si>
    <t>gm.w. Zebrzydowice</t>
  </si>
  <si>
    <t>Powiat częstochowski</t>
  </si>
  <si>
    <t>gm. m-w. Blachownia</t>
  </si>
  <si>
    <t>gm.w. Dąbrowa Zielona</t>
  </si>
  <si>
    <t>gm.w. Kamienica Polska</t>
  </si>
  <si>
    <t>gm.w. Kłomnice</t>
  </si>
  <si>
    <t>gm. m-w. Koniecpol</t>
  </si>
  <si>
    <t>gm.w. Konopiska</t>
  </si>
  <si>
    <t>gm.w. Kruszyna</t>
  </si>
  <si>
    <t>gm.w. Lelów</t>
  </si>
  <si>
    <t>gm.w. Mstów</t>
  </si>
  <si>
    <t>gm.w. Mykanów</t>
  </si>
  <si>
    <t>gm.w. Olsztyn</t>
  </si>
  <si>
    <t>gm.w. Poczesna</t>
  </si>
  <si>
    <t>gm.w. Przyrów</t>
  </si>
  <si>
    <t>gm.w. Rędziny</t>
  </si>
  <si>
    <t>gm.w. Starcza</t>
  </si>
  <si>
    <t>Powiat gliwicki</t>
  </si>
  <si>
    <t>m. Knurów</t>
  </si>
  <si>
    <t>m. Pyskowice</t>
  </si>
  <si>
    <t>gm.w. Gierałtowice</t>
  </si>
  <si>
    <t>gm.w. Pilchowice</t>
  </si>
  <si>
    <t>gm.w. Rudziniec</t>
  </si>
  <si>
    <t>gm. m-w. Sośnicowice</t>
  </si>
  <si>
    <t>gm. m-w. Toszek</t>
  </si>
  <si>
    <t>gm.w. Wielowieś</t>
  </si>
  <si>
    <t>Powiat kłobucki</t>
  </si>
  <si>
    <t>gm. m-w. Kłobuck</t>
  </si>
  <si>
    <t>gm. m-w. Krzepice</t>
  </si>
  <si>
    <t>gm.w. Lipie</t>
  </si>
  <si>
    <t>gm.w. Miedźno</t>
  </si>
  <si>
    <t>gm.w. Opatów</t>
  </si>
  <si>
    <t>gm.w. Panki</t>
  </si>
  <si>
    <t>gm.w. Popów</t>
  </si>
  <si>
    <t>gm.w. Przystajń</t>
  </si>
  <si>
    <t>gm.w. Wręczyca Wielka</t>
  </si>
  <si>
    <t>Powiat lubliniecki</t>
  </si>
  <si>
    <t>m. Lubliniec</t>
  </si>
  <si>
    <t>gm.w. Boronów</t>
  </si>
  <si>
    <t>gm.w. Ciasna</t>
  </si>
  <si>
    <t>gm.w. Herby</t>
  </si>
  <si>
    <t>gm.w. Kochanowice</t>
  </si>
  <si>
    <t>gm.w. Koszęcin</t>
  </si>
  <si>
    <t>gm.w. Pawonków</t>
  </si>
  <si>
    <t>gm. m-w. Woźniki</t>
  </si>
  <si>
    <t>Powiat mikołowski</t>
  </si>
  <si>
    <t>m. Łaziska Górne</t>
  </si>
  <si>
    <t>m. Mikołów</t>
  </si>
  <si>
    <t>m. Orzesze</t>
  </si>
  <si>
    <t>gm.w. Ornontowice</t>
  </si>
  <si>
    <t>gm.w. Wyry</t>
  </si>
  <si>
    <t>Powiat myszkowski</t>
  </si>
  <si>
    <t>m. Myszków</t>
  </si>
  <si>
    <t>gm. m-w. Koziegłowy</t>
  </si>
  <si>
    <t>gm.w. Niegowa</t>
  </si>
  <si>
    <t>gm.w. Poraj</t>
  </si>
  <si>
    <t>gm. m-w. Żarki</t>
  </si>
  <si>
    <t>Powiat pszczyński</t>
  </si>
  <si>
    <t>gm.w. Goczałkowice-Zdrój</t>
  </si>
  <si>
    <t>gm.w. Kobiór</t>
  </si>
  <si>
    <t>gm.w. Miedźna</t>
  </si>
  <si>
    <t>gm.w. Pawłowice</t>
  </si>
  <si>
    <t>gm. m-w. Pszczyna</t>
  </si>
  <si>
    <t>gm.w. Suszec</t>
  </si>
  <si>
    <t>Powiat raciborski</t>
  </si>
  <si>
    <t>m. Racibórz</t>
  </si>
  <si>
    <t>gm.w. Kornowac</t>
  </si>
  <si>
    <t>gm. m-w. Krzanowice</t>
  </si>
  <si>
    <t>gm.w. Krzyżanowice</t>
  </si>
  <si>
    <t>gm. m-w. Kuźnia Raciborska</t>
  </si>
  <si>
    <t>gm.w. Nędza</t>
  </si>
  <si>
    <t>gm.w. Pietrowice Wielkie</t>
  </si>
  <si>
    <t>Powiat rybnicki</t>
  </si>
  <si>
    <t>gm. m-w. Czerwionka-Leszczyny</t>
  </si>
  <si>
    <t>gm.w. Gaszowice</t>
  </si>
  <si>
    <t>gm.w. Jejkowice</t>
  </si>
  <si>
    <t>gm.w. Lyski</t>
  </si>
  <si>
    <t>gm.w. Świerklany</t>
  </si>
  <si>
    <t>Powiat tarnogórski</t>
  </si>
  <si>
    <t>m. Kalety</t>
  </si>
  <si>
    <t>m. Miasteczko Śląskie</t>
  </si>
  <si>
    <t>m. Radzionków</t>
  </si>
  <si>
    <t>m. Tarnowskie Góry</t>
  </si>
  <si>
    <t>gm.w. Krupski Młyn</t>
  </si>
  <si>
    <t>gm.w. Ożarowice</t>
  </si>
  <si>
    <t>gm.w. Świerklaniec</t>
  </si>
  <si>
    <t>gm.w. Tworóg</t>
  </si>
  <si>
    <t>gm.w. Zbrosławice</t>
  </si>
  <si>
    <t>Powiat wodzisławski</t>
  </si>
  <si>
    <t>m. Pszów</t>
  </si>
  <si>
    <t>m. Radlin</t>
  </si>
  <si>
    <t>m. Rydułtowy</t>
  </si>
  <si>
    <t>m. Wodzisław Śląski</t>
  </si>
  <si>
    <t>gm.w. Godów</t>
  </si>
  <si>
    <t>gm.w. Lubomia</t>
  </si>
  <si>
    <t>gm.w. Marklowice</t>
  </si>
  <si>
    <t>gm.w. Mszana</t>
  </si>
  <si>
    <t>Powiat zawierciański</t>
  </si>
  <si>
    <t>m. Poręba</t>
  </si>
  <si>
    <t>m. Zawiercie</t>
  </si>
  <si>
    <t>gm.w. Irządze</t>
  </si>
  <si>
    <t>gm.w. Kroczyce</t>
  </si>
  <si>
    <t>gm. m-w. Łazy</t>
  </si>
  <si>
    <t>gm. m-w. Ogrodzieniec</t>
  </si>
  <si>
    <t>gm. m-w. Pilica</t>
  </si>
  <si>
    <t>gm. m-w. Szczekociny</t>
  </si>
  <si>
    <t>gm.w. Włodowice</t>
  </si>
  <si>
    <t>gm.w. Żarnowiec</t>
  </si>
  <si>
    <t>Powiat żywiecki</t>
  </si>
  <si>
    <t>m. Żywiec</t>
  </si>
  <si>
    <t>gm.w. Gilowice</t>
  </si>
  <si>
    <t>gm.w. Jeleśnia</t>
  </si>
  <si>
    <t>gm.w. Koszarawa</t>
  </si>
  <si>
    <t>gm.w. Lipowa</t>
  </si>
  <si>
    <t>gm.w. Łękawica</t>
  </si>
  <si>
    <t>gm.w. Łodygowice</t>
  </si>
  <si>
    <t>gm.w. Milówka</t>
  </si>
  <si>
    <t>gm.w. Radziechowy-Wieprz</t>
  </si>
  <si>
    <t>gm.w. Rajcza</t>
  </si>
  <si>
    <t>gm.w. Ślemień</t>
  </si>
  <si>
    <t>gm.w. Świnna</t>
  </si>
  <si>
    <t>gm.w. Ujsoły</t>
  </si>
  <si>
    <t>gm.w. 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</si>
  <si>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</si>
  <si>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</si>
  <si>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</si>
  <si>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</si>
  <si>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</si>
  <si>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</si>
  <si>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</si>
  <si>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</si>
  <si>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</si>
  <si>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</si>
  <si>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</si>
  <si>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</si>
  <si>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</si>
  <si>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</si>
  <si>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</si>
  <si>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</si>
  <si>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</si>
  <si>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</si>
  <si>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</si>
  <si>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WOJ. ŚWIĘTOKRZYSKIE</t>
  </si>
  <si>
    <t>Powiat buski</t>
  </si>
  <si>
    <t>gm. m-w. Busko-Zdrój</t>
  </si>
  <si>
    <t>gm.w. Gnojno</t>
  </si>
  <si>
    <t>gm.w. Nowy Korczyn</t>
  </si>
  <si>
    <t>gm.w. Pacanów</t>
  </si>
  <si>
    <t>gm.w. Solec-Zdrój</t>
  </si>
  <si>
    <t>gm.w. Tuczępy</t>
  </si>
  <si>
    <t>gm.w. Wiślica</t>
  </si>
  <si>
    <t>Powiat jędrzejowski</t>
  </si>
  <si>
    <t>gm.w. Imielno</t>
  </si>
  <si>
    <t>gm. m-w. Jędrzejów</t>
  </si>
  <si>
    <t>gm. m-w. Małogoszcz</t>
  </si>
  <si>
    <t>gm.w. Nagłowice</t>
  </si>
  <si>
    <t>gm.w. Oksa</t>
  </si>
  <si>
    <t>gm. m-w. Sędziszów</t>
  </si>
  <si>
    <t>gm.w. Słupia (Jędrzejowska)</t>
  </si>
  <si>
    <t>gm.w. Sobków</t>
  </si>
  <si>
    <t>gm.w. Wodzisław</t>
  </si>
  <si>
    <t>Powiat kazimierski</t>
  </si>
  <si>
    <t>gm.w. Bejsce</t>
  </si>
  <si>
    <t>gm. m-w. Kazimierza Wielka</t>
  </si>
  <si>
    <t>gm.w. Opatowiec</t>
  </si>
  <si>
    <t>gm. m-w. Skalbmierz</t>
  </si>
  <si>
    <t>Powiat kielecki</t>
  </si>
  <si>
    <t>gm.w. Bieliny</t>
  </si>
  <si>
    <t>gm. m-w. Bodzentyn</t>
  </si>
  <si>
    <t>gm. m-w. Chęciny</t>
  </si>
  <si>
    <t>gm. m-w. Chmielnik</t>
  </si>
  <si>
    <t>gm. m-w. Daleszyce</t>
  </si>
  <si>
    <t>gm.w. Górno</t>
  </si>
  <si>
    <t>gm.w. Łagów</t>
  </si>
  <si>
    <t>gm.w. Łopuszno</t>
  </si>
  <si>
    <t>gm.w. Masłów</t>
  </si>
  <si>
    <t>gm.w. Miedziana Góra</t>
  </si>
  <si>
    <t>gm.w. Mniów</t>
  </si>
  <si>
    <t>gm.w. Nowa Słupia</t>
  </si>
  <si>
    <t>gm.w. Piekoszów</t>
  </si>
  <si>
    <t>gm.w. Pierzchnica</t>
  </si>
  <si>
    <t>gm.w. Raków</t>
  </si>
  <si>
    <t>gm.w. Sitkówka-Nowiny</t>
  </si>
  <si>
    <t>gm.w. Strawczyn</t>
  </si>
  <si>
    <t>gm.w. Zagnańsk</t>
  </si>
  <si>
    <t>Powiat konecki</t>
  </si>
  <si>
    <t>gm.w. Fałków</t>
  </si>
  <si>
    <t>gm.w. Gowarczów</t>
  </si>
  <si>
    <t>gm. m-w. Końskie</t>
  </si>
  <si>
    <t>gm.w. Radoszyce</t>
  </si>
  <si>
    <t>gm.w. Ruda Maleniecka</t>
  </si>
  <si>
    <t>gm.w. Słupia (Konecka)</t>
  </si>
  <si>
    <t>gm.w. Smyków</t>
  </si>
  <si>
    <t>gm. m-w. Stąporków</t>
  </si>
  <si>
    <t>Powiat opatowski</t>
  </si>
  <si>
    <t>gm.w. Baćkowice</t>
  </si>
  <si>
    <t>gm.w. Iwaniska</t>
  </si>
  <si>
    <t>gm.w. Lipnik</t>
  </si>
  <si>
    <t>gm. m-w. Opatów</t>
  </si>
  <si>
    <t>gm. m-w. Ożarów</t>
  </si>
  <si>
    <t>gm.w. Sadowie</t>
  </si>
  <si>
    <t>gm.w. Tarłów</t>
  </si>
  <si>
    <t>gm.w. Wojciechowice</t>
  </si>
  <si>
    <t>Powiat ostrowiecki</t>
  </si>
  <si>
    <t>m. Ostrowiec Świętokrzyski</t>
  </si>
  <si>
    <t>gm.w. Bałtów</t>
  </si>
  <si>
    <t>gm.w. Bodzechów</t>
  </si>
  <si>
    <t>gm. m-w. Ćmielów</t>
  </si>
  <si>
    <t>gm. m-w. Kunów</t>
  </si>
  <si>
    <t>gm.w. Waśniów</t>
  </si>
  <si>
    <t>Powiat pińczowski</t>
  </si>
  <si>
    <t>gm. m-w. Działoszyce</t>
  </si>
  <si>
    <t>gm.w. Kije</t>
  </si>
  <si>
    <t>gm.w. Michałów</t>
  </si>
  <si>
    <t>gm. m-w. Pińczów</t>
  </si>
  <si>
    <t>gm.w. Złota</t>
  </si>
  <si>
    <t>Powiat sandomierski</t>
  </si>
  <si>
    <t>m. Sandomierz</t>
  </si>
  <si>
    <t>gm.w. Dwikozy</t>
  </si>
  <si>
    <t>gm.w. Klimontów</t>
  </si>
  <si>
    <t>gm. m-w. Koprzywnica</t>
  </si>
  <si>
    <t>gm.w. Łoniów</t>
  </si>
  <si>
    <t>gm.w. Obrazów</t>
  </si>
  <si>
    <t>gm.w. Samborzec</t>
  </si>
  <si>
    <t>gm.w. Wilczyce</t>
  </si>
  <si>
    <t>gm. m-w. Zawichost</t>
  </si>
  <si>
    <t>Powiat skarżyski</t>
  </si>
  <si>
    <t>m. Skarżysko-Kamienna</t>
  </si>
  <si>
    <t>gm.w. Bliżyn</t>
  </si>
  <si>
    <t>gm.w. Łączna</t>
  </si>
  <si>
    <t>gm.w. Skarżysko Kościelne</t>
  </si>
  <si>
    <t>gm. m-w. Suchedniów</t>
  </si>
  <si>
    <t>Powiat starachowicki</t>
  </si>
  <si>
    <t>m. Starachowice</t>
  </si>
  <si>
    <t>gm.w. Pawłów</t>
  </si>
  <si>
    <t>gm. m-w. Wąchock</t>
  </si>
  <si>
    <t>Powiat staszowski</t>
  </si>
  <si>
    <t>gm.w. Bogoria</t>
  </si>
  <si>
    <t>gm. m-w. Osiek</t>
  </si>
  <si>
    <t>gm. m-w. Połaniec</t>
  </si>
  <si>
    <t>gm.w. Rytwiany</t>
  </si>
  <si>
    <t>gm. m-w. Staszów</t>
  </si>
  <si>
    <t>gm.w. Szydłów</t>
  </si>
  <si>
    <t>Powiat włoszczowski</t>
  </si>
  <si>
    <t>gm.w. Kluczewsko</t>
  </si>
  <si>
    <t>gm.w. Krasocin</t>
  </si>
  <si>
    <t>gm.w. Moskorzew</t>
  </si>
  <si>
    <t>gm.w. Radków</t>
  </si>
  <si>
    <t>gm.w. Secemin</t>
  </si>
  <si>
    <t>gm. m-w. Włoszczowa</t>
  </si>
  <si>
    <t>Kielce</t>
  </si>
  <si>
    <t>WOJ. WARMIŃSKO-</t>
  </si>
  <si>
    <t xml:space="preserve">   -MAZURSKIE</t>
  </si>
  <si>
    <t>Powiat bartoszycki</t>
  </si>
  <si>
    <t>Powiat braniewski</t>
  </si>
  <si>
    <t>Powiat działdowski</t>
  </si>
  <si>
    <t>Powiat elbląski</t>
  </si>
  <si>
    <t>Powiat ełcki</t>
  </si>
  <si>
    <t>gm.w. Ełk</t>
  </si>
  <si>
    <t>gm.w. Kalinowo</t>
  </si>
  <si>
    <t>gm.w. Prostki</t>
  </si>
  <si>
    <t>gm.w. Stare Juchy</t>
  </si>
  <si>
    <t>Powiat giżycki</t>
  </si>
  <si>
    <t>gm.w. Giżycko</t>
  </si>
  <si>
    <t>gm.w. Kruklanki</t>
  </si>
  <si>
    <t>gm.w. Miłki</t>
  </si>
  <si>
    <t>gm.w. Wydminy</t>
  </si>
  <si>
    <t>Powiat gołdapski</t>
  </si>
  <si>
    <t>gm.w. Banie Mazurskie</t>
  </si>
  <si>
    <t>gm.w. Dubeninki</t>
  </si>
  <si>
    <t>gm. m-w. Gołdap</t>
  </si>
  <si>
    <t>Powiat iławski</t>
  </si>
  <si>
    <t>Powiat kętrzyński</t>
  </si>
  <si>
    <t>Powiat lidzbarski</t>
  </si>
  <si>
    <t>Powiat mrągowski</t>
  </si>
  <si>
    <t>Powiat nidzicki</t>
  </si>
  <si>
    <t>Powiat nowomiejski</t>
  </si>
  <si>
    <t>Powiat olecki</t>
  </si>
  <si>
    <t>gm.w. Kowale Oleckie</t>
  </si>
  <si>
    <t>gm.w. Wieliczki</t>
  </si>
  <si>
    <t>Powiat olsztyński</t>
  </si>
  <si>
    <t>gm. m-w. Biskupiec</t>
  </si>
  <si>
    <t>Powiat ostródzki</t>
  </si>
  <si>
    <t>Powiat piski</t>
  </si>
  <si>
    <t>gm. m-w. Biała Piska</t>
  </si>
  <si>
    <t>gm. m-w. Orzysz</t>
  </si>
  <si>
    <t>Powiat szczycieński</t>
  </si>
  <si>
    <t>Powiat węgorzewski</t>
  </si>
  <si>
    <t>gm.w. Budry</t>
  </si>
  <si>
    <t>gm.w. Pozezdrze</t>
  </si>
  <si>
    <t>WOJ. WIELKOPOLSKIE</t>
  </si>
  <si>
    <t>Powiat chodzieski</t>
  </si>
  <si>
    <t>m. Chodzież</t>
  </si>
  <si>
    <t>gm.w. Budzyń</t>
  </si>
  <si>
    <t>gm.w. Chodzież</t>
  </si>
  <si>
    <t>gm. m-w. Margonin</t>
  </si>
  <si>
    <t>gm. m-w. Szamocin</t>
  </si>
  <si>
    <t>Powiat czarnkowsko-trzcianecki</t>
  </si>
  <si>
    <t>m. Czarnków</t>
  </si>
  <si>
    <t>gm.w. Czarnków</t>
  </si>
  <si>
    <t>gm.w. Drawsko</t>
  </si>
  <si>
    <t>gm. m-w. Krzyż Wielkopolski</t>
  </si>
  <si>
    <t>gm.w. Lubasz</t>
  </si>
  <si>
    <t>gm.w. Połajewo</t>
  </si>
  <si>
    <t>gm. m-w. Trzcianka</t>
  </si>
  <si>
    <t>gm. m-w. Wieleń</t>
  </si>
  <si>
    <t>Powiat gnieźnieński</t>
  </si>
  <si>
    <t>m. Gniezno</t>
  </si>
  <si>
    <t>gm. m-w. Czerniejewo</t>
  </si>
  <si>
    <t>gm.w. Gniezno</t>
  </si>
  <si>
    <t>gm.w. Kiszkowo</t>
  </si>
  <si>
    <t>gm. m-w. Kłecko</t>
  </si>
  <si>
    <t>gm.w. Łubowo</t>
  </si>
  <si>
    <t>gm.w. Mieleszyn</t>
  </si>
  <si>
    <t>gm.w. Niechanowo</t>
  </si>
  <si>
    <t>gm. m-w. Trzemeszno</t>
  </si>
  <si>
    <t>Powiat gostyński</t>
  </si>
  <si>
    <t>gm. m-w. Borek Wielkopolski</t>
  </si>
  <si>
    <t>gm. m-w. Gostyń</t>
  </si>
  <si>
    <t>gm. m-w. Krobia</t>
  </si>
  <si>
    <t>gm.w. Pępowo</t>
  </si>
  <si>
    <t>gm.w. Piaski</t>
  </si>
  <si>
    <t>gm. m-w. Pogorzela</t>
  </si>
  <si>
    <t>gm. m-w. Poniec</t>
  </si>
  <si>
    <t>gm.w. Granowo</t>
  </si>
  <si>
    <t>gm. m-w. Grodzisk Wielkopolski</t>
  </si>
  <si>
    <t>gm.w. Kamieniec</t>
  </si>
  <si>
    <t>gm. m-w. Rakoniewice</t>
  </si>
  <si>
    <t>gm. m-w. Wielichowo</t>
  </si>
  <si>
    <t>Powiat jarociński</t>
  </si>
  <si>
    <t>Powiat kaliski</t>
  </si>
  <si>
    <t>Powiat kępiński</t>
  </si>
  <si>
    <t>Powiat kolski</t>
  </si>
  <si>
    <t>Powiat koniński</t>
  </si>
  <si>
    <t>Powiat kościański</t>
  </si>
  <si>
    <t>m. Kościan</t>
  </si>
  <si>
    <t>gm. m-w. Czempiń</t>
  </si>
  <si>
    <t>gm.w. Kościan</t>
  </si>
  <si>
    <t>gm. m-w. Krzywiń</t>
  </si>
  <si>
    <t>gm. m-w. Śmigiel</t>
  </si>
  <si>
    <t>Powiat krotoszyński</t>
  </si>
  <si>
    <t>gm. m-w. Kobylin</t>
  </si>
  <si>
    <t>Powiat leszczyński</t>
  </si>
  <si>
    <t>gm.w. Krzemieniewo</t>
  </si>
  <si>
    <t>gm. m-w. Osieczna</t>
  </si>
  <si>
    <t>gm. m-w. Rydzyna</t>
  </si>
  <si>
    <t>gm.w. Święciechowa</t>
  </si>
  <si>
    <t>gm.w. Wijewo</t>
  </si>
  <si>
    <t>gm.w. Włoszakowice</t>
  </si>
  <si>
    <t>Powiat międzychodzki</t>
  </si>
  <si>
    <t>gm.w. Chrzypsko Wielkie</t>
  </si>
  <si>
    <t>gm.w. Kwilcz</t>
  </si>
  <si>
    <t>gm. m-w. Międzychód</t>
  </si>
  <si>
    <t>gm. m-w. Sieraków</t>
  </si>
  <si>
    <t>Powiat nowotomyski</t>
  </si>
  <si>
    <t>gm.w. Kuślin</t>
  </si>
  <si>
    <t>gm. m-w. Lwówek</t>
  </si>
  <si>
    <t>gm.w. Miedzichowo</t>
  </si>
  <si>
    <t>gm. m-w. Nowy Tomyśl</t>
  </si>
  <si>
    <t>gm. m-w. Opalenica</t>
  </si>
  <si>
    <t>gm. m-w. Zbąszyń</t>
  </si>
  <si>
    <t>Powiat obornicki</t>
  </si>
  <si>
    <t>gm. m-w. Oborniki</t>
  </si>
  <si>
    <t>gm. m-w. Rogoźno</t>
  </si>
  <si>
    <t>gm.w. Ryczywół</t>
  </si>
  <si>
    <t>Powiat ostrzeszowski</t>
  </si>
  <si>
    <t>Powiat pilski</t>
  </si>
  <si>
    <t>m. Piła</t>
  </si>
  <si>
    <t>gm.w. Białośliwie</t>
  </si>
  <si>
    <t>gm.w. Kaczory</t>
  </si>
  <si>
    <t>gm. m-w. Łobżenica</t>
  </si>
  <si>
    <t>gm.w. Miasteczko Krajeńskie</t>
  </si>
  <si>
    <t>gm. m-w. Ujście</t>
  </si>
  <si>
    <t>gm. m-w. Wyrzysk</t>
  </si>
  <si>
    <t>gm. m-w. Wysoka</t>
  </si>
  <si>
    <t>Powiat pleszewski</t>
  </si>
  <si>
    <t>Powiat poznański</t>
  </si>
  <si>
    <t>m. Luboń</t>
  </si>
  <si>
    <t>m. Puszczykowo</t>
  </si>
  <si>
    <t>gm. m-w. Buk</t>
  </si>
  <si>
    <t>gm.w. Czerwonak</t>
  </si>
  <si>
    <t>gm.w. Dopiewo</t>
  </si>
  <si>
    <t>gm.w. Kleszczewo</t>
  </si>
  <si>
    <t>gm.w. Komorniki</t>
  </si>
  <si>
    <t>gm. m-w. Kostrzyn</t>
  </si>
  <si>
    <t>gm. m-w. Kórnik</t>
  </si>
  <si>
    <t>gm. m-w. Mosina</t>
  </si>
  <si>
    <t>gm. m-w. Murowana Goślina</t>
  </si>
  <si>
    <t>gm. m-w. Pobiedziska</t>
  </si>
  <si>
    <t>gm. m-w. Stęszew</t>
  </si>
  <si>
    <t>gm.w. Suchy Las</t>
  </si>
  <si>
    <t>gm. m-w. Swarzędz</t>
  </si>
  <si>
    <t>gm.w. Tarnowo Podgórne</t>
  </si>
  <si>
    <t>Powiat rawicki</t>
  </si>
  <si>
    <t>gm. m-w. Bojanowo</t>
  </si>
  <si>
    <t>gm. m-w. Jutrosin</t>
  </si>
  <si>
    <t>gm. m-w. Miejska Górka</t>
  </si>
  <si>
    <t>gm.w. Pakosław</t>
  </si>
  <si>
    <t>gm. m-w. Rawicz</t>
  </si>
  <si>
    <t>Powiat słupecki</t>
  </si>
  <si>
    <t>Powiat szamotulski</t>
  </si>
  <si>
    <t>m. Obrzycko</t>
  </si>
  <si>
    <t>gm.w. Duszniki</t>
  </si>
  <si>
    <t>gm.w. Kaźmierz</t>
  </si>
  <si>
    <t>gm.w. Obrzycko</t>
  </si>
  <si>
    <t>gm. m-w. Ostroróg</t>
  </si>
  <si>
    <t>gm. m-w. Pniewy</t>
  </si>
  <si>
    <t>gm. m-w. Szamotuły</t>
  </si>
  <si>
    <t>gm. m-w. Wronki</t>
  </si>
  <si>
    <t>gm.w. Dominowo</t>
  </si>
  <si>
    <t>gm.w. Krzykosy</t>
  </si>
  <si>
    <t>gm.w. Nowe Miasto nad Wartą</t>
  </si>
  <si>
    <t>gm. m-w. Środa Wielkopolska</t>
  </si>
  <si>
    <t>gm.w. Zaniemyśl</t>
  </si>
  <si>
    <t>Powiat śremski</t>
  </si>
  <si>
    <t>gm. m-w. Dolsk</t>
  </si>
  <si>
    <t>gm. m-w. Książ Wielkopolski</t>
  </si>
  <si>
    <t>gm. m-w. Śrem</t>
  </si>
  <si>
    <t>Powiat turecki</t>
  </si>
  <si>
    <t>Powiat wągrowiecki</t>
  </si>
  <si>
    <t>gm.w. Damasławek</t>
  </si>
  <si>
    <t>gm. m-w. Gołańcz</t>
  </si>
  <si>
    <t>gm.w. Mieścisko</t>
  </si>
  <si>
    <t>gm. m-w. Skoki</t>
  </si>
  <si>
    <t>gm.w. Wapno</t>
  </si>
  <si>
    <t>gm.w. Wągrowiec</t>
  </si>
  <si>
    <t>Powiat wolsztyński</t>
  </si>
  <si>
    <t>gm.w. Przemęt</t>
  </si>
  <si>
    <t>gm.w. Siedlec</t>
  </si>
  <si>
    <t>gm. m-w. Wolsztyn</t>
  </si>
  <si>
    <t>Powiat wrzesiński</t>
  </si>
  <si>
    <t>gm.w. Kołaczkowo</t>
  </si>
  <si>
    <t>gm. m-w. Miłosław</t>
  </si>
  <si>
    <t>gm. m-w. Nekla</t>
  </si>
  <si>
    <t>gm. m-w. Września</t>
  </si>
  <si>
    <t>Powiat złotowski</t>
  </si>
  <si>
    <t>gm. m-w. Jastrowie</t>
  </si>
  <si>
    <t>gm. m-w. Krajenka</t>
  </si>
  <si>
    <t>gm.w. Tarnówka</t>
  </si>
  <si>
    <t>gm.w. Złotów</t>
  </si>
  <si>
    <t>Leszno</t>
  </si>
  <si>
    <t>WOJ. ZACHODNIO-</t>
  </si>
  <si>
    <t>Powiat białogardzki</t>
  </si>
  <si>
    <t>Powiat choszczeński</t>
  </si>
  <si>
    <t>gm.w. Bierzwnik</t>
  </si>
  <si>
    <t>gm. m-w. Choszczno</t>
  </si>
  <si>
    <t>gm.w. Krzęcin</t>
  </si>
  <si>
    <t>gm. m-w. Pełczyce</t>
  </si>
  <si>
    <t>gm. m-w. Recz</t>
  </si>
  <si>
    <t>Powiat drawski</t>
  </si>
  <si>
    <t>Powiat goleniowski</t>
  </si>
  <si>
    <t>gm. m-w. Goleniów</t>
  </si>
  <si>
    <t>gm. m-w. Maszewo</t>
  </si>
  <si>
    <t>gm. m-w. Nowogard</t>
  </si>
  <si>
    <t>gm.w. Osina</t>
  </si>
  <si>
    <t>gm.w. Przybiernów</t>
  </si>
  <si>
    <t>Powiat gryficki</t>
  </si>
  <si>
    <t>gm.w. Brojce</t>
  </si>
  <si>
    <t>gm. m-w. Gryfice</t>
  </si>
  <si>
    <t>gm.w. Karnice</t>
  </si>
  <si>
    <t>gm. m-w. Płoty</t>
  </si>
  <si>
    <t>gm.w. Rewal</t>
  </si>
  <si>
    <t>Powiat gryfiński</t>
  </si>
  <si>
    <t>gm.w. Banie</t>
  </si>
  <si>
    <t>gm. m-w. Cedynia</t>
  </si>
  <si>
    <t>gm. m-w. Chojna</t>
  </si>
  <si>
    <t>gm. m-w. Gryfino</t>
  </si>
  <si>
    <t>gm. m-w. Mieszkowice</t>
  </si>
  <si>
    <t>gm. m-w. Moryń</t>
  </si>
  <si>
    <t>gm.w. Stare Czarnowo</t>
  </si>
  <si>
    <t>gm. m-w. Trzcińsko-Zdrój</t>
  </si>
  <si>
    <t>gm.w. Widuchowa</t>
  </si>
  <si>
    <t>Powiat kamieński</t>
  </si>
  <si>
    <t>gm. m-w. Dziwnów</t>
  </si>
  <si>
    <t>gm. m-w. Golczewo</t>
  </si>
  <si>
    <t>gm. m-w. Kamień Pomorski</t>
  </si>
  <si>
    <t>gm. m-w. Międzyzdroje</t>
  </si>
  <si>
    <t>gm.w. Świerzno</t>
  </si>
  <si>
    <t>gm. m-w. Wolin</t>
  </si>
  <si>
    <t>Powiat kołobrzeski</t>
  </si>
  <si>
    <t>Powiat koszaliński</t>
  </si>
  <si>
    <t>Powiat łobeski</t>
  </si>
  <si>
    <t>gm.w. Radowo Małe</t>
  </si>
  <si>
    <t>gm. m-w. Resko</t>
  </si>
  <si>
    <t>gm. m-w. Węgorzyno</t>
  </si>
  <si>
    <t>Powiat myśliborski</t>
  </si>
  <si>
    <t>gm. m-w. Barlinek</t>
  </si>
  <si>
    <t>gm.w. Boleszkowice</t>
  </si>
  <si>
    <t>gm. m-w. Dębno</t>
  </si>
  <si>
    <t>gm. m-w. Myślibórz</t>
  </si>
  <si>
    <t>gm.w. Nowogródek Pomorski</t>
  </si>
  <si>
    <t>Powiat policki</t>
  </si>
  <si>
    <t>gm.w. Dobra (Szczecińska)</t>
  </si>
  <si>
    <t>gm.w. Kołbaskowo</t>
  </si>
  <si>
    <t>gm. m-w. Nowe Warpno</t>
  </si>
  <si>
    <t>gm. m-w. Police</t>
  </si>
  <si>
    <t>Powiat pyrzycki</t>
  </si>
  <si>
    <t>gm.w. Bielice</t>
  </si>
  <si>
    <t>gm.w. Kozielice</t>
  </si>
  <si>
    <t>gm. m-w. Lipiany</t>
  </si>
  <si>
    <t>gm.w. Przelewice</t>
  </si>
  <si>
    <t>gm. m-w. Pyrzyce</t>
  </si>
  <si>
    <t>gm.w. Warnice</t>
  </si>
  <si>
    <t>Powiat sławieński</t>
  </si>
  <si>
    <t>Powiat stargardzki</t>
  </si>
  <si>
    <t>m. Stargard Szczeciński</t>
  </si>
  <si>
    <t>gm. m-w. Chociwel</t>
  </si>
  <si>
    <t>gm. m-w. Dobrzany</t>
  </si>
  <si>
    <t>gm.w. Dolice</t>
  </si>
  <si>
    <t>gm. m-w. Ińsko</t>
  </si>
  <si>
    <t>gm.w. Kobylanka</t>
  </si>
  <si>
    <t>gm.w. Marianowo</t>
  </si>
  <si>
    <t>gm.w. Stara Dąbrowa</t>
  </si>
  <si>
    <t>gm.w. Stargard Szczeciński</t>
  </si>
  <si>
    <t>gm. m-w. Suchań</t>
  </si>
  <si>
    <t>Powiat szczecinecki</t>
  </si>
  <si>
    <t>Powiat świdwiński</t>
  </si>
  <si>
    <t>Powiat wałecki</t>
  </si>
  <si>
    <t>m. Wałcz</t>
  </si>
  <si>
    <t>gm. m-w. Człopa</t>
  </si>
  <si>
    <t>gm.w. Wałcz</t>
  </si>
  <si>
    <t>Szczecin</t>
  </si>
  <si>
    <t>Świnoujście</t>
  </si>
  <si>
    <t>Wskaźniki makroekonomiczne</t>
  </si>
  <si>
    <t>Stopa inflacji</t>
  </si>
  <si>
    <t>%</t>
  </si>
  <si>
    <t>Dynamika realnego wzrostu płac</t>
  </si>
  <si>
    <t>Szacowanie dochodu do dyspozycji gospodarstw domowych na obszarze działania przedsiębiorstwa</t>
  </si>
  <si>
    <t>Przedsiębiorstwo</t>
  </si>
  <si>
    <t>Liczka mieszkańców</t>
  </si>
  <si>
    <t>Mediana dochodu do dyspozycji [PLN/Mk/miesiąc]</t>
  </si>
  <si>
    <t>Średni ważony dochód</t>
  </si>
  <si>
    <t>war-maz</t>
  </si>
  <si>
    <t>m. Braniewo</t>
  </si>
  <si>
    <t>gm.w. Braniewo</t>
  </si>
  <si>
    <t>pom</t>
  </si>
  <si>
    <t>m. Malbork</t>
  </si>
  <si>
    <t>gm.w. Elbląg</t>
  </si>
  <si>
    <t>m. Krynica Morska</t>
  </si>
  <si>
    <t>m. Kwidzyn</t>
  </si>
  <si>
    <t>gm. m-w. Dzierzgoń</t>
  </si>
  <si>
    <t>Elbląg</t>
  </si>
  <si>
    <t>gm. m-w. Frombork</t>
  </si>
  <si>
    <t>gm.w. Gardeja</t>
  </si>
  <si>
    <t>gm.w. Godkowo</t>
  </si>
  <si>
    <t>gm.w. Gronowo Elbląskie</t>
  </si>
  <si>
    <t>gm. m-w. Kisielice</t>
  </si>
  <si>
    <t>gm.w. Kwidzyn</t>
  </si>
  <si>
    <t>gm.w. Lelkowo</t>
  </si>
  <si>
    <t>gm.w. Lichnowy</t>
  </si>
  <si>
    <t>gm.w. Malbork</t>
  </si>
  <si>
    <t>gm.w. Markusy</t>
  </si>
  <si>
    <t>gm.w. Mikołajki Pomorskie</t>
  </si>
  <si>
    <t>gm.w. Milejewo</t>
  </si>
  <si>
    <t>gm.w. Miłoradz</t>
  </si>
  <si>
    <t>gm. m-w. Młynary</t>
  </si>
  <si>
    <t>gm. m-w. Nowy Dwór Gdański</t>
  </si>
  <si>
    <t>gm. m-w. Nowy Staw</t>
  </si>
  <si>
    <t>gm. m-w. Orneta</t>
  </si>
  <si>
    <t>gm.w. Ostaszewo</t>
  </si>
  <si>
    <t>gm. m-w. Pasłęk</t>
  </si>
  <si>
    <t>gm. m-w. Pieniężno</t>
  </si>
  <si>
    <t>gm.w. Płoskinia</t>
  </si>
  <si>
    <t>gm. m-w. Prabuty</t>
  </si>
  <si>
    <t>gm.w. Rychliki</t>
  </si>
  <si>
    <t>gm.w. Ryjewo</t>
  </si>
  <si>
    <t>gm.w. Sadlinki</t>
  </si>
  <si>
    <t>gm.w. Stare Pole</t>
  </si>
  <si>
    <t>gm.w. Stary Dzierzgoń</t>
  </si>
  <si>
    <t>gm.w. Stary Targ</t>
  </si>
  <si>
    <t>gm.w. Stegna</t>
  </si>
  <si>
    <t>gm. m-w. Susz</t>
  </si>
  <si>
    <t>gm. m-w. Sztum</t>
  </si>
  <si>
    <t>gm.w. Sztutowo</t>
  </si>
  <si>
    <t>gm. m-w. Tolkmicko</t>
  </si>
  <si>
    <t>gm.w. Wilczęta</t>
  </si>
  <si>
    <t>Gdańsk</t>
  </si>
  <si>
    <t>Gdynia</t>
  </si>
  <si>
    <t>gm. m-w. Gniew</t>
  </si>
  <si>
    <t>gm. m-w. Kartuzy</t>
  </si>
  <si>
    <t>gm. m-w. Pelplin</t>
  </si>
  <si>
    <t>gm. m-w. Skarszewy</t>
  </si>
  <si>
    <t>gm. m-w. Żukowo</t>
  </si>
  <si>
    <t>gm.w. Bobowo</t>
  </si>
  <si>
    <t>gm.w. Cedry Wielkie</t>
  </si>
  <si>
    <t>gm.w. Chmielno</t>
  </si>
  <si>
    <t>gm.w. Choczewo</t>
  </si>
  <si>
    <t>gm.w. Dziemiany</t>
  </si>
  <si>
    <t>gm.w. Gniewino</t>
  </si>
  <si>
    <t>gm.w. Kaliska</t>
  </si>
  <si>
    <t>gm.w. Karsin</t>
  </si>
  <si>
    <t>gm.w. Kolbudy</t>
  </si>
  <si>
    <t>gm.w. Kosakowo</t>
  </si>
  <si>
    <t>gm.w. Kościerzyna</t>
  </si>
  <si>
    <t>gm.w. Krokowa</t>
  </si>
  <si>
    <t>gm.w. Linia</t>
  </si>
  <si>
    <t>gm.w. Liniewo</t>
  </si>
  <si>
    <t>gm.w. Lipusz</t>
  </si>
  <si>
    <t>gm.w. Lubichowo</t>
  </si>
  <si>
    <t>gm.w. Luzino</t>
  </si>
  <si>
    <t>gm.w. Łęczyce</t>
  </si>
  <si>
    <t>gm.w. Morzeszczyn</t>
  </si>
  <si>
    <t>gm.w. Nowa Karczma</t>
  </si>
  <si>
    <t>gm.w. Osieczna</t>
  </si>
  <si>
    <t>gm.w. Osiek</t>
  </si>
  <si>
    <t>gm.w. Pruszcz Gdański</t>
  </si>
  <si>
    <t>gm.w. Przodkowo</t>
  </si>
  <si>
    <t>gm.w. Przywidz</t>
  </si>
  <si>
    <t>gm.w. Pszczółki</t>
  </si>
  <si>
    <t>gm.w. Sierakowice</t>
  </si>
  <si>
    <t>gm.w. Skórcz</t>
  </si>
  <si>
    <t>gm.w. Smętowo Graniczne</t>
  </si>
  <si>
    <t>gm.w. Somonino</t>
  </si>
  <si>
    <t>gm.w. Stara Kiszewa</t>
  </si>
  <si>
    <t>gm.w. Starogard Gdański</t>
  </si>
  <si>
    <t>gm.w. Stężyca</t>
  </si>
  <si>
    <t>gm.w. Subkowy</t>
  </si>
  <si>
    <t>gm.w. Suchy Dąb</t>
  </si>
  <si>
    <t>gm.w. Sulęczyno</t>
  </si>
  <si>
    <t>gm.w. Szemud</t>
  </si>
  <si>
    <t>gm.w. Tczew</t>
  </si>
  <si>
    <t>gm.w. Trąbki Wielkie</t>
  </si>
  <si>
    <t>gm.w. Wejherowo</t>
  </si>
  <si>
    <t>gm.w. Zblewo</t>
  </si>
  <si>
    <t>m. Hel</t>
  </si>
  <si>
    <t>m. Kościerzyna</t>
  </si>
  <si>
    <t>m. Pruszcz Gdański</t>
  </si>
  <si>
    <t>m. Puck</t>
  </si>
  <si>
    <t>m. Reda</t>
  </si>
  <si>
    <t>m. Rumia</t>
  </si>
  <si>
    <t>m. Skórcz</t>
  </si>
  <si>
    <t>m. Starogard Gdański</t>
  </si>
  <si>
    <t>m. Tczew</t>
  </si>
  <si>
    <t>m. Wejherowo</t>
  </si>
  <si>
    <t>Sopot</t>
  </si>
  <si>
    <t>wielk</t>
  </si>
  <si>
    <t>gm. m-w. Dąbie</t>
  </si>
  <si>
    <t>gm. m-w. Dobra</t>
  </si>
  <si>
    <t>gm. m-w. Grabów nad Prosną</t>
  </si>
  <si>
    <t>gm. m-w. Jarocin</t>
  </si>
  <si>
    <t>gm. m-w. Kępno</t>
  </si>
  <si>
    <t>gm. m-w. Kleczew</t>
  </si>
  <si>
    <t>gm. m-w. Kłodawa</t>
  </si>
  <si>
    <t>gm. m-w. Koźmin Wielkopolski</t>
  </si>
  <si>
    <t>gm. m-w. Krotoszyn</t>
  </si>
  <si>
    <t>gm. m-w. Mikstat</t>
  </si>
  <si>
    <t>gm. m-w. Nowe Skalmierzyce</t>
  </si>
  <si>
    <t>gm. m-w. Odolanów</t>
  </si>
  <si>
    <t>gm. m-w. Ostrzeszów</t>
  </si>
  <si>
    <t>gm. m-w. Pleszew</t>
  </si>
  <si>
    <t>gm. m-w. Pyzdry</t>
  </si>
  <si>
    <t>gm. m-w. Raszków</t>
  </si>
  <si>
    <t>gm. m-w. Rychwał</t>
  </si>
  <si>
    <t>gm. m-w. Sompolno</t>
  </si>
  <si>
    <t>gm. m-w. Stawiszyn</t>
  </si>
  <si>
    <t>gm. m-w. Ślesin</t>
  </si>
  <si>
    <t>gm. m-w. Tuliszków</t>
  </si>
  <si>
    <t>gm. m-w. Witkowo</t>
  </si>
  <si>
    <t>gm. m-w. Zagórów</t>
  </si>
  <si>
    <t>gm. m-w. Zduny</t>
  </si>
  <si>
    <t>gm. m-w. Żerków</t>
  </si>
  <si>
    <t>gm.w. Babiak</t>
  </si>
  <si>
    <t>gm.w. Baranów</t>
  </si>
  <si>
    <t>gm.w. Blizanów</t>
  </si>
  <si>
    <t>gm.w. Bralin</t>
  </si>
  <si>
    <t>gm.w. Brudzew</t>
  </si>
  <si>
    <t>gm.w. Brzeziny</t>
  </si>
  <si>
    <t>gm.w. Chodów</t>
  </si>
  <si>
    <t>gm.w. Czajków</t>
  </si>
  <si>
    <t>gm.w. Czermin</t>
  </si>
  <si>
    <t>gm.w. Doruchów</t>
  </si>
  <si>
    <t>gm.w. Gizałki</t>
  </si>
  <si>
    <t>gm.w. Godziesze Wielkie</t>
  </si>
  <si>
    <t>gm.w. Gołuchów</t>
  </si>
  <si>
    <t>Wolumen dystrybuowanych paliw gazowych</t>
  </si>
  <si>
    <t>Łączne roczne zużycie paliw gazowych</t>
  </si>
  <si>
    <t xml:space="preserve">Łączne roczne zużycie paliw gazowych na odbiorcę </t>
  </si>
  <si>
    <t>gm.w. Grodziec</t>
  </si>
  <si>
    <t>gm.w. Grzegorzew</t>
  </si>
  <si>
    <t>gm.w. Kawęczyn</t>
  </si>
  <si>
    <t>gm.w. Kazimierz Biskupi</t>
  </si>
  <si>
    <t>gm.w. Kobyla Góra</t>
  </si>
  <si>
    <t>gm.w. Koło</t>
  </si>
  <si>
    <t>gm.w. Kościelec</t>
  </si>
  <si>
    <t>gm.w. Kotlin</t>
  </si>
  <si>
    <t>gm.w. Koźminek</t>
  </si>
  <si>
    <t>gm.w. Kramsk</t>
  </si>
  <si>
    <t>gm.w. Kraszewice</t>
  </si>
  <si>
    <t>gm.w. Krzymów</t>
  </si>
  <si>
    <t>gm.w. Lądek</t>
  </si>
  <si>
    <t>gm.w. Lisków</t>
  </si>
  <si>
    <t>gm.w. Łęka Opatowska</t>
  </si>
  <si>
    <t>gm.w. Malanów</t>
  </si>
  <si>
    <t>gm.w. Mycielin</t>
  </si>
  <si>
    <t>gm.w. Olszówka</t>
  </si>
  <si>
    <t>gm.w. Orchowo</t>
  </si>
  <si>
    <t>gm.w. Osiek Mały</t>
  </si>
  <si>
    <t>gm.w. Ostrowite</t>
  </si>
  <si>
    <t>gm.w. Ostrów Wielkopolski</t>
  </si>
  <si>
    <t>gm.w. Perzów</t>
  </si>
  <si>
    <t>gm.w. Powidz</t>
  </si>
  <si>
    <t>gm.w. Przygodzice</t>
  </si>
  <si>
    <t>gm.w. Przykona</t>
  </si>
  <si>
    <t>gm.w. Rozdrażew</t>
  </si>
  <si>
    <t>gm.w. Rychtal</t>
  </si>
  <si>
    <t>gm.w. Rzgów</t>
  </si>
  <si>
    <t>gm.w. Sieroszewice</t>
  </si>
  <si>
    <t>gm.w. Skulsk</t>
  </si>
  <si>
    <t>gm.w. Słupca</t>
  </si>
  <si>
    <t>gm.w. Sośnie</t>
  </si>
  <si>
    <t>gm.w. Stare Miasto</t>
  </si>
  <si>
    <t>gm.w. Strzałkowo</t>
  </si>
  <si>
    <t>gm.w. Szczytniki</t>
  </si>
  <si>
    <t>gm.w. Trzcinica</t>
  </si>
  <si>
    <t>gm.w. Turek</t>
  </si>
  <si>
    <t>gm.w. Wierzbinek</t>
  </si>
  <si>
    <t>gm.w. Wilczyn</t>
  </si>
  <si>
    <t>gm.w. Władysławów</t>
  </si>
  <si>
    <t>gm.w. Żelazków</t>
  </si>
  <si>
    <t>Kalisz</t>
  </si>
  <si>
    <t>Konin</t>
  </si>
  <si>
    <t>m. Koło</t>
  </si>
  <si>
    <t>m. Ostrów Wielkopolski</t>
  </si>
  <si>
    <t>OSD przykład</t>
  </si>
  <si>
    <t>m. Słupca</t>
  </si>
  <si>
    <t>m. Sulmierzyce</t>
  </si>
  <si>
    <t>m. Turek</t>
  </si>
  <si>
    <t>m. Wągrowiec</t>
  </si>
  <si>
    <t>m. Złotów</t>
  </si>
  <si>
    <t>Poznań</t>
  </si>
  <si>
    <t>lodz</t>
  </si>
  <si>
    <t>gm.w. Bolesławiec</t>
  </si>
  <si>
    <t>gm.w. Brąszewice</t>
  </si>
  <si>
    <t>gm.w. Ceków-Kolonia</t>
  </si>
  <si>
    <t>gm.w. Czastary</t>
  </si>
  <si>
    <t>dol</t>
  </si>
  <si>
    <t>gm.w. Dziadowa Kłoda</t>
  </si>
  <si>
    <t>gm.w. Galewice</t>
  </si>
  <si>
    <t>gm. m-w. Golina</t>
  </si>
  <si>
    <t>gm.w. Grabów</t>
  </si>
  <si>
    <t>gm.w. Klonowa</t>
  </si>
  <si>
    <t>gm.w. Łubnice</t>
  </si>
  <si>
    <t>gm. m-w. Międzybórz</t>
  </si>
  <si>
    <t>gm. m-w. Przedecz</t>
  </si>
  <si>
    <t>gm.w. Sokolniki</t>
  </si>
  <si>
    <t>gm. m-w. Syców</t>
  </si>
  <si>
    <t>gm.w. Świnice Warckie</t>
  </si>
  <si>
    <t>gm. m-w. Uniejów</t>
  </si>
  <si>
    <t>gm. m-w. Wieruszów</t>
  </si>
  <si>
    <t>zach</t>
  </si>
  <si>
    <t>gm. m-w. Barwice</t>
  </si>
  <si>
    <t>gm. m-w. Biały Bór</t>
  </si>
  <si>
    <t>gm. m-w. Bobolice</t>
  </si>
  <si>
    <t>gm. m-w. Borne Sulinowo</t>
  </si>
  <si>
    <t>gm. m-w. Czaplinek</t>
  </si>
  <si>
    <t>gm. m-w. Drawno</t>
  </si>
  <si>
    <t>gm. m-w. Drawsko Pomorskie</t>
  </si>
  <si>
    <t>gm. m-w. Kalisz Pomorski</t>
  </si>
  <si>
    <t>gm. m-w. Karlino</t>
  </si>
  <si>
    <t>gm. m-w. Łobez</t>
  </si>
  <si>
    <t>gm. m-w. Mirosławiec</t>
  </si>
  <si>
    <t>gm. m-w. Polanów</t>
  </si>
  <si>
    <t>gm. m-w. Połczyn-Zdrój</t>
  </si>
  <si>
    <t>gm. m-w. Sianów</t>
  </si>
  <si>
    <t>gm. m-w. Trzebiatów</t>
  </si>
  <si>
    <t>gm. m-w. Tuczno</t>
  </si>
  <si>
    <t>gm. m-w. Złocieniec</t>
  </si>
  <si>
    <t>gm.w. Będzino</t>
  </si>
  <si>
    <t>gm.w. Białogard</t>
  </si>
  <si>
    <t>gm.w. Biesiekierz</t>
  </si>
  <si>
    <t>gm.w. Brzeżno</t>
  </si>
  <si>
    <t>gm.w. Darłowo</t>
  </si>
  <si>
    <t>gm.w. Dygowo</t>
  </si>
  <si>
    <t>gm.w. Grzmiąca</t>
  </si>
  <si>
    <t>gm.w. Kołobrzeg</t>
  </si>
  <si>
    <t>gm.w. Malechowo</t>
  </si>
  <si>
    <t>gm.w. Manowo</t>
  </si>
  <si>
    <t>gm.w. Ostrowice</t>
  </si>
  <si>
    <t>gm.w. Postomino</t>
  </si>
  <si>
    <t>gm.w. Rąbino</t>
  </si>
  <si>
    <t>gm.w. Rymań</t>
  </si>
  <si>
    <t>gm.w. Siemyśl</t>
  </si>
  <si>
    <t>gm.w. Sławno</t>
  </si>
  <si>
    <t>gm.w. Sławoborze</t>
  </si>
  <si>
    <t>gm.w. Szczecinek</t>
  </si>
  <si>
    <t>gm.w. Świdwin</t>
  </si>
  <si>
    <t>gm.w. Świeszyno</t>
  </si>
  <si>
    <t>gm.w. Ustronie Morskie</t>
  </si>
  <si>
    <t>1.</t>
  </si>
  <si>
    <t>2.</t>
  </si>
  <si>
    <t>Obliczenia:</t>
  </si>
  <si>
    <t>gm.w. Wierzchowo</t>
  </si>
  <si>
    <t>Koszalin</t>
  </si>
  <si>
    <t>m. Białogard</t>
  </si>
  <si>
    <t>m. Darłowo</t>
  </si>
  <si>
    <t>m. Kołobrzeg</t>
  </si>
  <si>
    <t>m. Szczecinek</t>
  </si>
  <si>
    <t>m. Świdwin</t>
  </si>
  <si>
    <t>gm. m-w. Miastko</t>
  </si>
  <si>
    <t>gm.w. Rzeczenica</t>
  </si>
  <si>
    <t>gm. m-w. Barczewo</t>
  </si>
  <si>
    <t>gm. m-w. Bisztynek</t>
  </si>
  <si>
    <t>gm. m-w. Dobre Miasto</t>
  </si>
  <si>
    <t>gm. m-w. Jeziorany</t>
  </si>
  <si>
    <t>gm. m-w. Korsze</t>
  </si>
  <si>
    <t>gm. m-w. Miłakowo</t>
  </si>
  <si>
    <t>gm. m-w. Miłomłyn</t>
  </si>
  <si>
    <t>gm. m-w. Morąg</t>
  </si>
  <si>
    <t>gm. m-w. Nidzica</t>
  </si>
  <si>
    <t>gm. m-w. Olsztynek</t>
  </si>
  <si>
    <t>gm. m-w. Pasym</t>
  </si>
  <si>
    <t>gm. m-w. Reszel</t>
  </si>
  <si>
    <t>gm. m-w. Ruciane-Nida</t>
  </si>
  <si>
    <t>gm. m-w. Ryn</t>
  </si>
  <si>
    <t>gm. m-w. Sępopol</t>
  </si>
  <si>
    <t>gm. m-w. Węgorzewo</t>
  </si>
  <si>
    <t>gm. m-w. Zalewo</t>
  </si>
  <si>
    <t>gm.w. Barciany</t>
  </si>
  <si>
    <t>gm.w. Bartoszyce</t>
  </si>
  <si>
    <t>gm.w. Biskupiec</t>
  </si>
  <si>
    <t>gm.w. Dąbrówno</t>
  </si>
  <si>
    <t>gm.w. Dywity</t>
  </si>
  <si>
    <t>gm.w. Dźwierzuty</t>
  </si>
  <si>
    <t>gm.w. Gietrzwałd</t>
  </si>
  <si>
    <t>gm.w. Górowo Iławeckie</t>
  </si>
  <si>
    <t>gm.w. Grodziczno</t>
  </si>
  <si>
    <t>gm.w. Grunwald</t>
  </si>
  <si>
    <t>gm.w. Iława</t>
  </si>
  <si>
    <t>gm.w. Janowiec Kościelny</t>
  </si>
  <si>
    <t>gm.w. Janowo</t>
  </si>
  <si>
    <t>gm.w. Jedwabno</t>
  </si>
  <si>
    <t>gm.w. Jonkowo</t>
  </si>
  <si>
    <t>gm.w. Kętrzyn</t>
  </si>
  <si>
    <t>gm.w. Kiwity</t>
  </si>
  <si>
    <t>gm.w. Kolno</t>
  </si>
  <si>
    <t>gm.w. Kozłowo</t>
  </si>
  <si>
    <t>gm.w. Lidzbark Warmiński</t>
  </si>
  <si>
    <t>gm.w. Lubawa</t>
  </si>
  <si>
    <t>gm.w. Lubomino</t>
  </si>
  <si>
    <t>gm.w. Łukta</t>
  </si>
  <si>
    <t>gm.w. Małdyty</t>
  </si>
  <si>
    <t>gm.w. Mrągowo</t>
  </si>
  <si>
    <t>gm.w. Ostróda</t>
  </si>
  <si>
    <t>gm.w. Piecki</t>
  </si>
  <si>
    <t>gm.w. Purda</t>
  </si>
  <si>
    <t>gm.w. Rozogi</t>
  </si>
  <si>
    <t>gm.w. Rybno</t>
  </si>
  <si>
    <t>gm.w. Sorkwity</t>
  </si>
  <si>
    <t>gm.w. Srokowo</t>
  </si>
  <si>
    <t>gm.w. Stawiguda</t>
  </si>
  <si>
    <t>gm.w. Szczytno</t>
  </si>
  <si>
    <t>gm.w. Świątki</t>
  </si>
  <si>
    <t>gm.w. Świętajno</t>
  </si>
  <si>
    <t>gm.w. Wielbark</t>
  </si>
  <si>
    <t>m. Bartoszyce</t>
  </si>
  <si>
    <t>m. Górowo Iławeckie</t>
  </si>
  <si>
    <t>m. Kętrzyn</t>
  </si>
  <si>
    <t>m. Lidzbark Warmiński</t>
  </si>
  <si>
    <t>m. Mrągowo</t>
  </si>
  <si>
    <t>m. Ostróda</t>
  </si>
  <si>
    <t>m. Szczytno</t>
  </si>
  <si>
    <t>Olsztyn</t>
  </si>
  <si>
    <t>maz</t>
  </si>
  <si>
    <t>gm. m-w. Chorzele</t>
  </si>
  <si>
    <t>gm. m-w. Bieżuń</t>
  </si>
  <si>
    <t>gm. m-w. Drobin</t>
  </si>
  <si>
    <t>gm. m-w. Gąbin</t>
  </si>
  <si>
    <t>gm. m-w. Glinojeck</t>
  </si>
  <si>
    <t>gm. m-w. Nasielsk</t>
  </si>
  <si>
    <t>gm. m-w. Pułtusk</t>
  </si>
  <si>
    <t>gm. m-w. Serock</t>
  </si>
  <si>
    <t>gm. m-w. Wyszogród</t>
  </si>
  <si>
    <t>gm. m-w. Żuromin</t>
  </si>
  <si>
    <t>gm.w. Bielsk</t>
  </si>
  <si>
    <t>gm.w. Bodzanów</t>
  </si>
  <si>
    <t>gm.w. Brudzeń Duży</t>
  </si>
  <si>
    <t>gm.w. Bulkowo</t>
  </si>
  <si>
    <t>gm.w. Ciechanów</t>
  </si>
  <si>
    <t>gm.w. Czernice Borowe</t>
  </si>
  <si>
    <t>gm.w. Czerwińsk nad Wisłą</t>
  </si>
  <si>
    <t>gm.w. Dzierzążnia</t>
  </si>
  <si>
    <t>gm.w. Dzierzgowo</t>
  </si>
  <si>
    <t>gm.w. Gołymin-Ośrodek</t>
  </si>
  <si>
    <t>gm.w. Gostynin</t>
  </si>
  <si>
    <t>gm.w. Gozdowo</t>
  </si>
  <si>
    <t>gm.w. Grudusk</t>
  </si>
  <si>
    <t>gm.w. Gzy</t>
  </si>
  <si>
    <t>gm.w. Iłów</t>
  </si>
  <si>
    <t>gm.w. Joniec</t>
  </si>
  <si>
    <t>gm.w. Karniewo</t>
  </si>
  <si>
    <t>gm.w. Krasne</t>
  </si>
  <si>
    <t>gm.w. Krzynowłoga Mała</t>
  </si>
  <si>
    <t>gm.w. Kuczbork-Osada</t>
  </si>
  <si>
    <t>gm.w. Lipowiec Kościelny</t>
  </si>
  <si>
    <t>gm.w. Lubowidz</t>
  </si>
  <si>
    <t>gm.w. Lutocin</t>
  </si>
  <si>
    <t>gm.w. Łąck</t>
  </si>
  <si>
    <t>gm.w. Mała Wieś</t>
  </si>
  <si>
    <t>gm.w. Młodzieszyn</t>
  </si>
  <si>
    <t>gm.w. Mochowo</t>
  </si>
  <si>
    <t>gm.w. Naruszewo</t>
  </si>
  <si>
    <t>gm.w. Nowe Miasto</t>
  </si>
  <si>
    <t>gm.w. Nowy Duninów</t>
  </si>
  <si>
    <t>gm.w. Ojrzeń</t>
  </si>
  <si>
    <t>gm.w. Opinogóra Górna</t>
  </si>
  <si>
    <t>gm.w. Pacyna</t>
  </si>
  <si>
    <t>gm.w. Płońsk</t>
  </si>
  <si>
    <t>gm.w. Pokrzywnica</t>
  </si>
  <si>
    <t>gm.w. Przasnysz</t>
  </si>
  <si>
    <t>gm.w. Raciąż</t>
  </si>
  <si>
    <t>gm.w. Radzanowo</t>
  </si>
  <si>
    <t>gm.w. Radzanów</t>
  </si>
  <si>
    <t>gm.w. Regimin</t>
  </si>
  <si>
    <t>gm.w. Rościszewo</t>
  </si>
  <si>
    <t>gm.w. Sanniki</t>
  </si>
  <si>
    <t xml:space="preserve">gm.w. Siemiątkowo </t>
  </si>
  <si>
    <t>gm.w. Sierpc</t>
  </si>
  <si>
    <t>gm.w. Słubice</t>
  </si>
  <si>
    <t>gm.w. Słupno</t>
  </si>
  <si>
    <t>gm.w. Sochocin</t>
  </si>
  <si>
    <t>gm.w. Sońsk</t>
  </si>
  <si>
    <t>gm.w. Stara Biała</t>
  </si>
  <si>
    <t>gm.w. Staroźreby</t>
  </si>
  <si>
    <t>gm.w. Strzegowo</t>
  </si>
  <si>
    <t>gm.w. Stupsk</t>
  </si>
  <si>
    <t>gm.w. Szczawin Kościelny</t>
  </si>
  <si>
    <t>gm.w. Szczutowo</t>
  </si>
  <si>
    <t>gm.w. Szreńsk</t>
  </si>
  <si>
    <t>gm.w. Szydłowo</t>
  </si>
  <si>
    <t>gm.w. Świercze</t>
  </si>
  <si>
    <t>gm.w. Wieczfnia Kościelna</t>
  </si>
  <si>
    <t>gm.w. Winnica</t>
  </si>
  <si>
    <t>gm.w. Wiśniewo</t>
  </si>
  <si>
    <t>gm.w. Załuski</t>
  </si>
  <si>
    <t>gm.w. Zawidz</t>
  </si>
  <si>
    <t>m. Ciechanów</t>
  </si>
  <si>
    <t>m. Gostynin</t>
  </si>
  <si>
    <t>m. Mława</t>
  </si>
  <si>
    <t>m. Płońsk</t>
  </si>
  <si>
    <t>m. Raciąż</t>
  </si>
  <si>
    <t>m. Sierpc</t>
  </si>
  <si>
    <t>Płock</t>
  </si>
  <si>
    <t>m. Łęczyca</t>
  </si>
  <si>
    <t>gm.w. Baboszewo</t>
  </si>
  <si>
    <t>gm.w. Bielawy</t>
  </si>
  <si>
    <t>gm.w. Daszyna</t>
  </si>
  <si>
    <t>gm.w. Góra Świętej Małgorzaty</t>
  </si>
  <si>
    <t>gm.w. Łęczyca</t>
  </si>
  <si>
    <t>gm.w. Piątek</t>
  </si>
  <si>
    <t>gm.w. Witonia</t>
  </si>
  <si>
    <t>m. Działdowo</t>
  </si>
  <si>
    <t>gm.w. Działdowo</t>
  </si>
  <si>
    <t>gm.w. Iłowo-Osada</t>
  </si>
  <si>
    <t>gm. m-w. Lidzbark</t>
  </si>
  <si>
    <t>gm.w. Płośnica</t>
  </si>
  <si>
    <t>m. Kutno</t>
  </si>
  <si>
    <t>gm.w. Bedlno</t>
  </si>
  <si>
    <t>gm.w. Dąbrowice</t>
  </si>
  <si>
    <t>gm. m-w. Krośniewice</t>
  </si>
  <si>
    <t>gm.w. Krzyżanów</t>
  </si>
  <si>
    <t>gm.w. Kutno</t>
  </si>
  <si>
    <t>gm.w. Łanięta</t>
  </si>
  <si>
    <t>gm.w. Nowe Ostrowy</t>
  </si>
  <si>
    <t>gm.w. Oporów</t>
  </si>
  <si>
    <t>gm.w. Strzelce</t>
  </si>
  <si>
    <t>gm. m-w. Żychlin</t>
  </si>
  <si>
    <t>gm.w. Kiernozia</t>
  </si>
  <si>
    <t>gm.w. Zduny</t>
  </si>
  <si>
    <t>kuj-pom</t>
  </si>
  <si>
    <t>gm. m-w. Skępe</t>
  </si>
  <si>
    <t>gm. m-w. Bytów</t>
  </si>
  <si>
    <t>gm. m-w. Czarne</t>
  </si>
  <si>
    <t>gm. m-w. Debrzno</t>
  </si>
  <si>
    <t>gm. m-w. Kępice</t>
  </si>
  <si>
    <t>gm.w. Borzytuchom</t>
  </si>
  <si>
    <t>gm.w. Cewice</t>
  </si>
  <si>
    <t>gm.w. Chojnice</t>
  </si>
  <si>
    <t>gm.w. Czarna Dąbrówka</t>
  </si>
  <si>
    <t>gm.w. Człuchów</t>
  </si>
  <si>
    <t>gm.w. Damnica</t>
  </si>
  <si>
    <t>gm.w. Dębnica Kaszubska</t>
  </si>
  <si>
    <t>gm.w. Główczyce</t>
  </si>
  <si>
    <t>gm.w. Kobylnica</t>
  </si>
  <si>
    <t>gm.w. Koczała</t>
  </si>
  <si>
    <t>gm.w. Kołczygłowy</t>
  </si>
  <si>
    <t>gm.w. Konarzyny</t>
  </si>
  <si>
    <t>gm.w. Lipnica</t>
  </si>
  <si>
    <t>gm.w. Nowa Wieś Lęborska</t>
  </si>
  <si>
    <t>gm.w. Parchowo</t>
  </si>
  <si>
    <t>gm.w. Potęgowo</t>
  </si>
  <si>
    <t>gm.w. Przechlewo</t>
  </si>
  <si>
    <t>gm.w. Słupsk</t>
  </si>
  <si>
    <t>gm.w. Smołdzino</t>
  </si>
  <si>
    <t>gm.w. Studzienice</t>
  </si>
  <si>
    <t>gm.w. Trzebielino</t>
  </si>
  <si>
    <t>gm.w. Tuchomie</t>
  </si>
  <si>
    <t>gm.w. Ustka</t>
  </si>
  <si>
    <t>gm.w. Wicko</t>
  </si>
  <si>
    <t>m. Człuchów</t>
  </si>
  <si>
    <t>m. Lębork</t>
  </si>
  <si>
    <t>m. Łeba</t>
  </si>
  <si>
    <t>m. Ustka</t>
  </si>
  <si>
    <t>Słupsk</t>
  </si>
  <si>
    <t>m. Sławno</t>
  </si>
  <si>
    <t>gm. m-w. Kamień Krajeński</t>
  </si>
  <si>
    <t>gm. m-w. Sępólno Krajeńskie</t>
  </si>
  <si>
    <t>gm.w. Lipka</t>
  </si>
  <si>
    <t>gm. m-w. Okonek</t>
  </si>
  <si>
    <t>gm. m-w. Brześć Kujawski</t>
  </si>
  <si>
    <t>gm. m-w. Chodecz</t>
  </si>
  <si>
    <t>gm. m-w. Dobrzyń nad Wisłą</t>
  </si>
  <si>
    <t>gm. m-w. Gniewkowo</t>
  </si>
  <si>
    <t>gm. m-w. Górzno</t>
  </si>
  <si>
    <t>gm. m-w. Izbica Kujawska</t>
  </si>
  <si>
    <t>gm. m-w. Jabłonowo Pomorskie</t>
  </si>
  <si>
    <t>gm. m-w. Kowalewo Pomorskie</t>
  </si>
  <si>
    <t>gm. m-w. Kruszwica</t>
  </si>
  <si>
    <t>gm. m-w. Lubień Kujawski</t>
  </si>
  <si>
    <t>gm. m-w. Lubraniec</t>
  </si>
  <si>
    <t>gm. m-w. Łasin</t>
  </si>
  <si>
    <t>gm. m-w. Piotrków Kujawski</t>
  </si>
  <si>
    <t>gm. m-w. Radzyń Chełmiński</t>
  </si>
  <si>
    <t>gm. m-w. Świecie</t>
  </si>
  <si>
    <t>gm.w. Aleksandrów Kujawski</t>
  </si>
  <si>
    <t>gm.w. Baruchowo</t>
  </si>
  <si>
    <t>gm.w. Bądkowo</t>
  </si>
  <si>
    <t>gm.w. Bobrowniki</t>
  </si>
  <si>
    <t>gm.w. Bobrowo</t>
  </si>
  <si>
    <t>gm.w. Boniewo</t>
  </si>
  <si>
    <t>gm.w. Brodnica</t>
  </si>
  <si>
    <t>gm.w. Brzozie</t>
  </si>
  <si>
    <t>gm.w. Brzuze</t>
  </si>
  <si>
    <t>gm.w. Bytoń</t>
  </si>
  <si>
    <t>gm.w. Chełmno</t>
  </si>
  <si>
    <t>gm.w. Chełmża</t>
  </si>
  <si>
    <t>gm.w. Choceń</t>
  </si>
  <si>
    <t>gm.w. Chrostkowo</t>
  </si>
  <si>
    <t>gm.w. Ciechocin</t>
  </si>
  <si>
    <t>gm.w. Czernikowo</t>
  </si>
  <si>
    <t>gm.w. Dąbrowa Biskupia</t>
  </si>
  <si>
    <t>gm.w. Dębowa Łąka</t>
  </si>
  <si>
    <t>gm.w. Dobre</t>
  </si>
  <si>
    <t>gm.w. Fabianki</t>
  </si>
  <si>
    <t>gm.w. Golub-Dobrzyń</t>
  </si>
  <si>
    <t>gm.w. Gruta</t>
  </si>
  <si>
    <t>gm.w. Kijewo Królewskie</t>
  </si>
  <si>
    <t>gm.w. Kikół</t>
  </si>
  <si>
    <t>gm.w. Koneck</t>
  </si>
  <si>
    <t>gm.w. Kowal</t>
  </si>
  <si>
    <t>gm.w. Książki</t>
  </si>
  <si>
    <t>gm.w. Lipno</t>
  </si>
  <si>
    <t>gm.w. Lisewo</t>
  </si>
  <si>
    <t>gm.w. Lubanie</t>
  </si>
  <si>
    <t>gm.w. Lubicz</t>
  </si>
  <si>
    <t>gm.w. Łubianka</t>
  </si>
  <si>
    <t>gm.w. Łysomice</t>
  </si>
  <si>
    <t>gm.w. Obrowo</t>
  </si>
  <si>
    <t>gm.w. Osie</t>
  </si>
  <si>
    <t>gm.w. Osięciny</t>
  </si>
  <si>
    <t>gm.w. Papowo Biskupie</t>
  </si>
  <si>
    <t>gm.w. Płużnica</t>
  </si>
  <si>
    <t>gm.w. Raciążek</t>
  </si>
  <si>
    <t>gm.w. Radomin</t>
  </si>
  <si>
    <t>gm.w. Radziejów</t>
  </si>
  <si>
    <t>gm.w. Rogowo</t>
  </si>
  <si>
    <t>gm.w. Rogóźno</t>
  </si>
  <si>
    <t>gm.w. Rypin</t>
  </si>
  <si>
    <t>gm.w. Skrwilno</t>
  </si>
  <si>
    <t>gm.w. Stolno</t>
  </si>
  <si>
    <t>gm.w. Świecie nad Osą</t>
  </si>
  <si>
    <t>gm.w. Świedziebnia</t>
  </si>
  <si>
    <t>gm.w. Tłuchowo</t>
  </si>
  <si>
    <t>gm.w. Topólka</t>
  </si>
  <si>
    <t>gm.w. Unisław</t>
  </si>
  <si>
    <t>gm.w. Waganiec</t>
  </si>
  <si>
    <t>gm.w. Warlubie</t>
  </si>
  <si>
    <t>gm.w. Wąpielsk</t>
  </si>
  <si>
    <t>gm.w. Wielgie</t>
  </si>
  <si>
    <t>gm.w. Wielka Nieszawka</t>
  </si>
  <si>
    <t>gm.w. Włocławek</t>
  </si>
  <si>
    <t>gm.w. Zakrzewo</t>
  </si>
  <si>
    <t>gm.w. Zbiczno</t>
  </si>
  <si>
    <t>gm.w. Zbójno</t>
  </si>
  <si>
    <t>gm.w. Zławieś Wielka</t>
  </si>
  <si>
    <t>m. Aleksandrów Kujawski</t>
  </si>
  <si>
    <t>m. Brodnica</t>
  </si>
  <si>
    <t>m. Chełmno</t>
  </si>
  <si>
    <t>m. Chełmża</t>
  </si>
  <si>
    <t>m. Ciechocinek</t>
  </si>
  <si>
    <t>m. Golub-Dobrzyń</t>
  </si>
  <si>
    <t>m. Kowal</t>
  </si>
  <si>
    <t>m. Lipno</t>
  </si>
  <si>
    <t>m. Nieszawa</t>
  </si>
  <si>
    <t>m. Radziejów</t>
  </si>
  <si>
    <t>m. Rypin</t>
  </si>
  <si>
    <t>m. Wąbrzeźno</t>
  </si>
  <si>
    <t>Toruń</t>
  </si>
  <si>
    <t>Włocławek</t>
  </si>
  <si>
    <t>Grudziądz</t>
  </si>
  <si>
    <t>m. Iława</t>
  </si>
  <si>
    <t>Szacowanie udziału wydatków na paliwa gazowe i usługę dystrybucji w dochodzie do dyspozycji gospodarstw domowych</t>
  </si>
  <si>
    <t>Średnia cena sprzedanych paliw gazowych i usługi ich dystrybucji  netto</t>
  </si>
  <si>
    <t>Średnia cena sprzedanych paliw gazowych i usługi ich dystrybucji brutto</t>
  </si>
  <si>
    <t>m. Lubawa</t>
  </si>
  <si>
    <t>m. Nowe Miasto Lubawskie</t>
  </si>
  <si>
    <t>gm.w. Kurzętnik</t>
  </si>
  <si>
    <t>gm.w. Nowe Miasto Lubawskie</t>
  </si>
  <si>
    <t>SUMA</t>
  </si>
  <si>
    <t>(szt.)</t>
  </si>
  <si>
    <t>( %)</t>
  </si>
  <si>
    <t>Lp.</t>
  </si>
  <si>
    <t>Rodzaj odbiorcy</t>
  </si>
  <si>
    <t>Duże gospodarstwa domowe</t>
  </si>
  <si>
    <t>Średnie gospodarstwa domowe</t>
  </si>
  <si>
    <t>(zł/odb.)</t>
  </si>
  <si>
    <t>(zł/osobę)</t>
  </si>
  <si>
    <t>gm.w. Baranowo</t>
  </si>
  <si>
    <t>podl</t>
  </si>
  <si>
    <t>Białystok</t>
  </si>
  <si>
    <t>gm. m-w. Choroszcz</t>
  </si>
  <si>
    <t>gm.w. Czerwin</t>
  </si>
  <si>
    <t>gm.w. Dobrzyniewo Duże</t>
  </si>
  <si>
    <t>m. Ełk</t>
  </si>
  <si>
    <t>m. Giżycko</t>
  </si>
  <si>
    <t>gm.w. Juchnowiec Kościelny</t>
  </si>
  <si>
    <t>gm.w. Kadzidło</t>
  </si>
  <si>
    <t>gm.w. Lelis</t>
  </si>
  <si>
    <t>gm. m-w. Łapy</t>
  </si>
  <si>
    <t>gm.w. Łomża</t>
  </si>
  <si>
    <t>gm. m-w. Mikołajki</t>
  </si>
  <si>
    <t>gm. m-w. Olecko</t>
  </si>
  <si>
    <t>gm.w. Olszewo-Borki</t>
  </si>
  <si>
    <t>Ostrołęka</t>
  </si>
  <si>
    <t>m. Ostrów Mazowiecka</t>
  </si>
  <si>
    <t>gm. m-w. Pisz</t>
  </si>
  <si>
    <t>gm.w. Poświętne</t>
  </si>
  <si>
    <t>gm.w. Rzekuń</t>
  </si>
  <si>
    <t>gm. m-w. Supraśl</t>
  </si>
  <si>
    <t>Suwałki</t>
  </si>
  <si>
    <t>gm.w. Troszyn</t>
  </si>
  <si>
    <t>gm.w. Turośń Kościelna</t>
  </si>
  <si>
    <t>gm. m-w. Wasilków</t>
  </si>
  <si>
    <t>gm.w. Wąsewo</t>
  </si>
  <si>
    <t>m. Wysokie Mazowieckie</t>
  </si>
  <si>
    <t>gm.w. Wyszki</t>
  </si>
  <si>
    <t>gm. m-w. Zabłudów</t>
  </si>
  <si>
    <t>m. Zambrów</t>
  </si>
  <si>
    <t>gm.w. Brańszczyk</t>
  </si>
  <si>
    <t>gm.w. Długosiodło</t>
  </si>
  <si>
    <t>gm.w. Rząśnik</t>
  </si>
  <si>
    <t>gm.w. Somianka</t>
  </si>
  <si>
    <t>gm. m-w. Wyszków</t>
  </si>
  <si>
    <t>gm.w. Zabrodzie</t>
  </si>
  <si>
    <t>gm.w. Dąbrówka</t>
  </si>
  <si>
    <t>gm.w. Obryte</t>
  </si>
  <si>
    <t>gm.w. Zatory</t>
  </si>
  <si>
    <t>gm. m-w. Aleksandrów Łódzki</t>
  </si>
  <si>
    <t>gm.w. Andrespol</t>
  </si>
  <si>
    <t>gm.w. Brójce</t>
  </si>
  <si>
    <t>gm. m-w. Koluszki</t>
  </si>
  <si>
    <t>gm.w. Nowosolna</t>
  </si>
  <si>
    <t>gm. m-w. Rzgów</t>
  </si>
  <si>
    <t>gm. m-w. Tuszyn</t>
  </si>
  <si>
    <t>m. Bełchatów</t>
  </si>
  <si>
    <t>gm.w. Bełchatów</t>
  </si>
  <si>
    <t>gm.w. Kleszczów</t>
  </si>
  <si>
    <t>gm.w. Dobroń</t>
  </si>
  <si>
    <t>gm.w. Ksawerów</t>
  </si>
  <si>
    <t>gm.w. Lutomiersk</t>
  </si>
  <si>
    <t>gm.w. Pabianice</t>
  </si>
  <si>
    <t>gm.w. Gomunice</t>
  </si>
  <si>
    <t>gm. m-w. Kamieńsk</t>
  </si>
  <si>
    <t>gm.w. Kobiele Wielkie</t>
  </si>
  <si>
    <t>gm.w. Radomsko</t>
  </si>
  <si>
    <t>gm.w. Gorzkowice</t>
  </si>
  <si>
    <t>gm.w. Jaktorów</t>
  </si>
  <si>
    <t>m. Konstantynów Łódzki</t>
  </si>
  <si>
    <t>gm. m-w. Łask</t>
  </si>
  <si>
    <t>gm. m-w. Opoczno</t>
  </si>
  <si>
    <t>gm. m-w. Poddębice</t>
  </si>
  <si>
    <t>gm.w. Lubochnia</t>
  </si>
  <si>
    <t>gm.w. Łowicz</t>
  </si>
  <si>
    <t>gm.w. Moszczenica</t>
  </si>
  <si>
    <t>gm.w. Ozorków</t>
  </si>
  <si>
    <t>Łódź</t>
  </si>
  <si>
    <t>m. Łowicz</t>
  </si>
  <si>
    <t>gm. m-w. Mszczonów</t>
  </si>
  <si>
    <t>gm.w. Radziejowice</t>
  </si>
  <si>
    <t>gm.w. Rawa Mazowiecka</t>
  </si>
  <si>
    <t>m. Sieradz</t>
  </si>
  <si>
    <t>gm. m-w. Sulejów</t>
  </si>
  <si>
    <t>gm.w. Tomaszów Mazowiecki</t>
  </si>
  <si>
    <t>gm.w. Ujazd</t>
  </si>
  <si>
    <t>gm.w. Wartkowice</t>
  </si>
  <si>
    <t>gm.w. Wola Krzysztoporska</t>
  </si>
  <si>
    <t>gm.w. Wróblew</t>
  </si>
  <si>
    <t>gm.w. Zduńska Wola</t>
  </si>
  <si>
    <t>gm.w. Zgierz</t>
  </si>
  <si>
    <t>gm.w. Żabia Wola</t>
  </si>
  <si>
    <t>m. Żyrardów</t>
  </si>
  <si>
    <t>gm.w. Żarnów</t>
  </si>
  <si>
    <t>lubel</t>
  </si>
  <si>
    <t>gm.w. Adamów</t>
  </si>
  <si>
    <t>m. Łuków</t>
  </si>
  <si>
    <t>m. Stoczek Łukowski</t>
  </si>
  <si>
    <t>gm.w. Krzywda</t>
  </si>
  <si>
    <t>gm.w. Łuków</t>
  </si>
  <si>
    <t>gm.w. Serokomla</t>
  </si>
  <si>
    <t>gm.w. Stanin</t>
  </si>
  <si>
    <t>gm.w. Stoczek Łukowski</t>
  </si>
  <si>
    <t>gm.w. Trzebieszów</t>
  </si>
  <si>
    <t>gm.w. Wojcieszków</t>
  </si>
  <si>
    <t>gm.w. Wola Mysłowska</t>
  </si>
  <si>
    <t>Biała Podlaska</t>
  </si>
  <si>
    <t>m. Sokołów Podlaski</t>
  </si>
  <si>
    <t>gm.w. Bielany</t>
  </si>
  <si>
    <t>gm.w. Ceranów</t>
  </si>
  <si>
    <t>gm.w. Jabłonna Lacka</t>
  </si>
  <si>
    <t>gm. m-w. Kosów Lacki</t>
  </si>
  <si>
    <t>gm.w. Repki</t>
  </si>
  <si>
    <t>gm.w. Sabnie</t>
  </si>
  <si>
    <t>gm.w. Sokołów Podlaski</t>
  </si>
  <si>
    <t>gm.w. Sterdyń</t>
  </si>
  <si>
    <t>gm.w. Sobolew</t>
  </si>
  <si>
    <t>gm.w. Trojanów</t>
  </si>
  <si>
    <t>gm.w. Wilga</t>
  </si>
  <si>
    <t>gm. m-w. Żelechów</t>
  </si>
  <si>
    <t>m. Garwolin</t>
  </si>
  <si>
    <t>m. Łaskarzew</t>
  </si>
  <si>
    <t>gm.w. Borowie</t>
  </si>
  <si>
    <t>gm.w. Garwolin</t>
  </si>
  <si>
    <t>gm.w. Górzno</t>
  </si>
  <si>
    <t>gm.w. Łaskarzew</t>
  </si>
  <si>
    <t>gm.w. Maciejowice</t>
  </si>
  <si>
    <t>gm.w. Miastków Kościelny</t>
  </si>
  <si>
    <t>gm.w. Parysów</t>
  </si>
  <si>
    <t>m. Mińsk Mazowiecki</t>
  </si>
  <si>
    <t>gm.w. Cegłów</t>
  </si>
  <si>
    <t>gm.w. Dębe Wielkie</t>
  </si>
  <si>
    <t>gm. m-w. Halinów</t>
  </si>
  <si>
    <t>gm.w. Jakubów</t>
  </si>
  <si>
    <t>gm. m-w. Kałuszyn</t>
  </si>
  <si>
    <t>gm.w. Latowicz</t>
  </si>
  <si>
    <t>gm.w. Mińsk Mazowiecki</t>
  </si>
  <si>
    <t>gm.w. Siennica</t>
  </si>
  <si>
    <t>gm.w. Celestynów</t>
  </si>
  <si>
    <t>gm.w. Kołbiel</t>
  </si>
  <si>
    <t>gm.w. Sobienie-Jeziory</t>
  </si>
  <si>
    <t>gm.w. Czemierniki</t>
  </si>
  <si>
    <t>gm.w. Komarówka Podlaska</t>
  </si>
  <si>
    <t>gm.w. Radzyń Podlaski</t>
  </si>
  <si>
    <t>gm.w. Ulan-Majorat</t>
  </si>
  <si>
    <t>gm.w. Wohyń</t>
  </si>
  <si>
    <t>gm.w. Dębowa Kłoda</t>
  </si>
  <si>
    <t>gm.w. Jabłoń</t>
  </si>
  <si>
    <t>gm.w. Milanów</t>
  </si>
  <si>
    <t>gm. m-w. Parczew</t>
  </si>
  <si>
    <t>gm.w. Podedwórze</t>
  </si>
  <si>
    <t>gm.w. Siemień</t>
  </si>
  <si>
    <t>gm.w. Sosnówka</t>
  </si>
  <si>
    <t>gm.w. Domanice</t>
  </si>
  <si>
    <t>gm.w. Korczew</t>
  </si>
  <si>
    <t>gm.w. Kotuń</t>
  </si>
  <si>
    <t>gm.w. Mokobody</t>
  </si>
  <si>
    <t>gm. m-w. Mordy</t>
  </si>
  <si>
    <t>gm.w. Paprotnia</t>
  </si>
  <si>
    <t>gm.w. Przesmyki</t>
  </si>
  <si>
    <t>gm.w. Siedlce</t>
  </si>
  <si>
    <t>gm.w. Skórzec</t>
  </si>
  <si>
    <t>gm.w. Suchożebry</t>
  </si>
  <si>
    <t>gm.w. Wiśniew</t>
  </si>
  <si>
    <t>gm.w. Wodynie</t>
  </si>
  <si>
    <t xml:space="preserve">gm.w. Zbuczyn </t>
  </si>
  <si>
    <t>gm.w. Drelów</t>
  </si>
  <si>
    <t>gm.w. Janów Podlaski</t>
  </si>
  <si>
    <t>gm.w. Kodeń</t>
  </si>
  <si>
    <t>gm.w. Konstantynów</t>
  </si>
  <si>
    <t>gm.w. Leśna Podlaska</t>
  </si>
  <si>
    <t>gm.w. Łomazy</t>
  </si>
  <si>
    <t>gm.w. Międzyrzec Podlaski</t>
  </si>
  <si>
    <t>gm.w. Piszczac</t>
  </si>
  <si>
    <t>gm.w. Rokitno</t>
  </si>
  <si>
    <t>gm.w. Rossosz</t>
  </si>
  <si>
    <t>gm.w. Sławatycze</t>
  </si>
  <si>
    <t>gm.w. Terespol</t>
  </si>
  <si>
    <t>gm.w. Tuczna</t>
  </si>
  <si>
    <t>gm.w. Wisznice</t>
  </si>
  <si>
    <t>gm.w. Zalesie</t>
  </si>
  <si>
    <t>gm.w. Grębków</t>
  </si>
  <si>
    <t>gm.w. Korytnica</t>
  </si>
  <si>
    <t>gm.w. Liw</t>
  </si>
  <si>
    <t>gm. m-w. Łochów</t>
  </si>
  <si>
    <t>gm.w. Miedzna</t>
  </si>
  <si>
    <t>gm.w. Sadowne</t>
  </si>
  <si>
    <t>gm.w. Stoczek</t>
  </si>
  <si>
    <t>gm.w. Wierzbno</t>
  </si>
  <si>
    <t>gm.w. Huszlew</t>
  </si>
  <si>
    <t>gm. m-w. Łosice</t>
  </si>
  <si>
    <t>gm.w. Olszanka</t>
  </si>
  <si>
    <t>gm.w. Platerów</t>
  </si>
  <si>
    <t>gm.w. Sarnaki</t>
  </si>
  <si>
    <t>gm.w. Stara Kornica</t>
  </si>
  <si>
    <t>gm.w. Kłoczew</t>
  </si>
  <si>
    <t>m. Węgrów</t>
  </si>
  <si>
    <t>m. Siemiatycze</t>
  </si>
  <si>
    <t>gm.w. Belsk Duży</t>
  </si>
  <si>
    <t>gm.w. Błędów</t>
  </si>
  <si>
    <t>gm.w. Goszczyn</t>
  </si>
  <si>
    <t>gm. m-w. Grójec</t>
  </si>
  <si>
    <t>gm. m-w. Mogielnica</t>
  </si>
  <si>
    <t>gm.w. Pniewy</t>
  </si>
  <si>
    <t>gm. m-w. Biała Rawska</t>
  </si>
  <si>
    <t>gm. m-w. Białobrzegi</t>
  </si>
  <si>
    <t>swiet</t>
  </si>
  <si>
    <t>gm.w. Brody</t>
  </si>
  <si>
    <t>gm.w. Garbatka-Letnisko</t>
  </si>
  <si>
    <t>m. Pionki</t>
  </si>
  <si>
    <t>gm.w. Gózd</t>
  </si>
  <si>
    <t>gm. m-w. Iłża</t>
  </si>
  <si>
    <t>gm.w. Jastrzębia</t>
  </si>
  <si>
    <t>gm.w. Jedlińsk</t>
  </si>
  <si>
    <t>gm.w. Jedlnia-Letnisko</t>
  </si>
  <si>
    <t>gm.w. Kowala</t>
  </si>
  <si>
    <t>gm.w. Pionki</t>
  </si>
  <si>
    <t>gm. m-w. Skaryszew</t>
  </si>
  <si>
    <t>gm.w. Wolanów</t>
  </si>
  <si>
    <t>gm.w. Zakrzew</t>
  </si>
  <si>
    <t>gm.w. Kazanów</t>
  </si>
  <si>
    <t>gm.w. Policzna</t>
  </si>
  <si>
    <t>gm. m-w. Zwoleń</t>
  </si>
  <si>
    <t>gm. m-w. Kozienice</t>
  </si>
  <si>
    <t>gm.w. Mirów</t>
  </si>
  <si>
    <t>gm.w. Mirzec</t>
  </si>
  <si>
    <t>gm.w. Promna</t>
  </si>
  <si>
    <t>Radom</t>
  </si>
  <si>
    <t>gm.w. Sieciechów</t>
  </si>
  <si>
    <t>gm.w. Stara Błotnica</t>
  </si>
  <si>
    <t>gm. m-w. Szydłowiec</t>
  </si>
  <si>
    <t>gm.w. Stare Babice</t>
  </si>
  <si>
    <t>gm. m-w. Błonie</t>
  </si>
  <si>
    <t>gm.w. Izabelin</t>
  </si>
  <si>
    <t>gm.w. Leszno</t>
  </si>
  <si>
    <t>gm. m-w. Łomianki</t>
  </si>
  <si>
    <t>gm. m-w. Ożarów Mazowiecki</t>
  </si>
  <si>
    <t>m. Piastów</t>
  </si>
  <si>
    <t>m. Pruszków</t>
  </si>
  <si>
    <t>gm. m-w. Brwinów</t>
  </si>
  <si>
    <t>gm.w. Michałowice</t>
  </si>
  <si>
    <t>gm.w. Nadarzyn</t>
  </si>
  <si>
    <t>gm.w. Raszyn</t>
  </si>
  <si>
    <t>m. Nowy Dwór Mazowiecki</t>
  </si>
  <si>
    <t>gm.w. Czosnów</t>
  </si>
  <si>
    <t>gm.w. Leoncin</t>
  </si>
  <si>
    <t>gm.w. Pomiechówek</t>
  </si>
  <si>
    <t>gm. m-w. Zakroczym</t>
  </si>
  <si>
    <t>gm. m-w. Grodzisk Mazowiecki</t>
  </si>
  <si>
    <t>gm. m-w. Góra Kalwaria</t>
  </si>
  <si>
    <t>gm. m-w. Konstancin-Jeziorna</t>
  </si>
  <si>
    <t>gm.w. Lesznowola</t>
  </si>
  <si>
    <t>gm. m-w. Piaseczno</t>
  </si>
  <si>
    <t>gm.w. Prażmów</t>
  </si>
  <si>
    <t>gm. m-w. Tarczyn</t>
  </si>
  <si>
    <t>m. Legionowo</t>
  </si>
  <si>
    <t>gm.w. Jabłonna</t>
  </si>
  <si>
    <t>gm.w. Nieporęt</t>
  </si>
  <si>
    <t>m. Józefów</t>
  </si>
  <si>
    <t>m. Otwock</t>
  </si>
  <si>
    <t>gm. m-w. Karczew</t>
  </si>
  <si>
    <t>gm.w. Klembów</t>
  </si>
  <si>
    <t>m. Kobyłka</t>
  </si>
  <si>
    <t>m. Marki</t>
  </si>
  <si>
    <t>m. Ząbki</t>
  </si>
  <si>
    <t>m. Zielonka</t>
  </si>
  <si>
    <t>m. Milanówek</t>
  </si>
  <si>
    <t>m. Podkowa Leśna</t>
  </si>
  <si>
    <t>gm. m-w. Radzymin</t>
  </si>
  <si>
    <t>m. Sulejówek</t>
  </si>
  <si>
    <t>gm.w. Teresin</t>
  </si>
  <si>
    <t>gm. m-w. Tłuszcz</t>
  </si>
  <si>
    <t>gm. m-w. Wołomin</t>
  </si>
  <si>
    <t>gm.w. Wiązowna</t>
  </si>
  <si>
    <t>M. st. Warszawa</t>
  </si>
  <si>
    <t>m3</t>
  </si>
  <si>
    <t>zł/m3</t>
  </si>
  <si>
    <t>Waga oparta na liczbie mieszkańców</t>
  </si>
  <si>
    <t>Rozkład dochodu do dyspozycji gospodarstw domowych w Polsce, mediana w zł na osobę na miesiąc</t>
  </si>
  <si>
    <t>Skrót</t>
  </si>
  <si>
    <t xml:space="preserve">Województwo </t>
  </si>
  <si>
    <t xml:space="preserve">POLSKA </t>
  </si>
  <si>
    <t>Miasta i wsie poniżej 20 000 mieszkańców</t>
  </si>
  <si>
    <t xml:space="preserve">Miasta liczbie ludności pomiędzy 20 000 a 100 000 </t>
  </si>
  <si>
    <t>Miasta o liczbie ludności powyżej 100 000 mieszkańców</t>
  </si>
  <si>
    <t>Dolnośląskie</t>
  </si>
  <si>
    <t>Kujawsko-pomorskie</t>
  </si>
  <si>
    <t xml:space="preserve">Lubelskie </t>
  </si>
  <si>
    <t>Lubuskie</t>
  </si>
  <si>
    <t>Łódzkie</t>
  </si>
  <si>
    <t>mal</t>
  </si>
  <si>
    <t>Małopolskie</t>
  </si>
  <si>
    <t>Mazowieckie</t>
  </si>
  <si>
    <t>opol</t>
  </si>
  <si>
    <t>Opolskie</t>
  </si>
  <si>
    <t>podk</t>
  </si>
  <si>
    <t>Podkarpackie</t>
  </si>
  <si>
    <t>Podlaskie</t>
  </si>
  <si>
    <t>Pomorskie</t>
  </si>
  <si>
    <t>sla</t>
  </si>
  <si>
    <t>Śląskie</t>
  </si>
  <si>
    <t>Świętokrzyskie</t>
  </si>
  <si>
    <t>Warmińsko-mazurskie</t>
  </si>
  <si>
    <t>Wielkopolskie</t>
  </si>
  <si>
    <t>Zachodniopomorskie</t>
  </si>
  <si>
    <t>Wyszczególnienie
Specification</t>
  </si>
  <si>
    <t>WOJ. DOLNOŚLĄSKIE</t>
  </si>
  <si>
    <t>Powiat bolesławiecki</t>
  </si>
  <si>
    <t>m. Bolesławiec</t>
  </si>
  <si>
    <t>gm.w. Gromadka</t>
  </si>
  <si>
    <t>gm. m-w. Nowogrodziec</t>
  </si>
  <si>
    <t>gm.w. Osiecznica</t>
  </si>
  <si>
    <t>gm.w. Warta Bolesławiecka</t>
  </si>
  <si>
    <t>Powiat dzierżoniowski</t>
  </si>
  <si>
    <t>m. Bielawa</t>
  </si>
  <si>
    <t>m. Dzierżoniów</t>
  </si>
  <si>
    <t>m. Piława Górna</t>
  </si>
  <si>
    <t>gm.w. Dzierżoniów</t>
  </si>
  <si>
    <t>gm.w. Łagiewniki</t>
  </si>
  <si>
    <t>gm. m-w. Niemcza</t>
  </si>
  <si>
    <t>Powiat głogowski</t>
  </si>
  <si>
    <t>m. Głogów</t>
  </si>
  <si>
    <t>gm.w. Głogów</t>
  </si>
  <si>
    <t>gm.w. Jerzmanowa</t>
  </si>
  <si>
    <t>gm.w. Kotla</t>
  </si>
  <si>
    <t>gm.w. Pęcław</t>
  </si>
  <si>
    <t>gm.w. Żukowice</t>
  </si>
  <si>
    <t>Powiat górowski</t>
  </si>
  <si>
    <t>gm. m-w. Góra</t>
  </si>
  <si>
    <t>gm.w. Jemielno</t>
  </si>
  <si>
    <t>gm.w. Niechlów</t>
  </si>
  <si>
    <t>gm. m-w. Wąsosz</t>
  </si>
  <si>
    <t>Powiat jaworski</t>
  </si>
  <si>
    <t>m. Jawor</t>
  </si>
  <si>
    <t>gm. m-w. Bolków</t>
  </si>
  <si>
    <t>gm.w. Męcinka</t>
  </si>
  <si>
    <t>gm.w. Mściwojów</t>
  </si>
  <si>
    <t>gm.w. Paszowice</t>
  </si>
  <si>
    <t>gm.w. Wądroże Wielkie</t>
  </si>
  <si>
    <t>Powiat jeleniogórski</t>
  </si>
  <si>
    <t>m. Karpacz</t>
  </si>
  <si>
    <t>m. Kowary</t>
  </si>
  <si>
    <t>m. Piechowice</t>
  </si>
  <si>
    <t>m. Szklarska Poręba</t>
  </si>
  <si>
    <t>gm.w. Janowice Wielkie</t>
  </si>
  <si>
    <t>gm.w. Jeżów Sudecki</t>
  </si>
  <si>
    <t>gm.w. Mysłakowice</t>
  </si>
  <si>
    <t>gm.w. Podgórzyn</t>
  </si>
  <si>
    <t>gm.w. Stara Kamienica</t>
  </si>
  <si>
    <t>Powiat kamiennogórski</t>
  </si>
  <si>
    <t>m. Kamienna Góra</t>
  </si>
  <si>
    <t>gm.w. Kamienna Góra</t>
  </si>
  <si>
    <t>gm. m-w. Lubawka</t>
  </si>
  <si>
    <t>gm.w. Marciszów</t>
  </si>
  <si>
    <t>Powiat kłodzki</t>
  </si>
  <si>
    <t>m. Duszniki-Zdrój</t>
  </si>
  <si>
    <t>m. Kłodzko</t>
  </si>
  <si>
    <t>m. Kudowa-Zdrój</t>
  </si>
  <si>
    <t>m. Nowa Ruda</t>
  </si>
  <si>
    <t>m. Polanica-Zdrój</t>
  </si>
  <si>
    <t>gm. m-w. Bystrzyca Kłodzka</t>
  </si>
  <si>
    <t>gm.w. Kłodzko</t>
  </si>
  <si>
    <t>gm. m-w. Lądek-Zdrój</t>
  </si>
  <si>
    <t>gm.w. Lewin Kłodzki</t>
  </si>
  <si>
    <t>gm. m-w. Międzylesie</t>
  </si>
  <si>
    <t>gm.w. Nowa Ruda</t>
  </si>
  <si>
    <t>gm. m-w. Radków</t>
  </si>
  <si>
    <t>gm. m-w. Stronie Śląskie</t>
  </si>
  <si>
    <t>gm. m-w. Szczytna</t>
  </si>
  <si>
    <t>Powiat legnicki</t>
  </si>
  <si>
    <t>m. Chojnów</t>
  </si>
  <si>
    <t>gm.w. Chojnów</t>
  </si>
  <si>
    <t>gm.w. Krotoszyce</t>
  </si>
  <si>
    <t>gm.w. Kunice</t>
  </si>
  <si>
    <t>gm.w. Legnickie Pole</t>
  </si>
  <si>
    <t>gm.w. Miłkowice</t>
  </si>
  <si>
    <t>gm. m-w. Prochowice</t>
  </si>
  <si>
    <t>gm.w. Ruja</t>
  </si>
  <si>
    <t>Powiat lubański</t>
  </si>
  <si>
    <t>m. Lubań</t>
  </si>
  <si>
    <t>m. Świeradów-Zdrój</t>
  </si>
  <si>
    <t>gm. m-w. Leśna</t>
  </si>
  <si>
    <t>gm.w. Lubań</t>
  </si>
  <si>
    <t>gm. m-w. Olszyna</t>
  </si>
  <si>
    <t>gm.w. Platerówka</t>
  </si>
  <si>
    <t>gm.w. Siekierczyn</t>
  </si>
  <si>
    <t>Powiat lubiński</t>
  </si>
  <si>
    <t>m. Lubin</t>
  </si>
  <si>
    <t>gm.w. Lubin</t>
  </si>
  <si>
    <t>gm.w. Rudna</t>
  </si>
  <si>
    <t>gm. m-w. Ścinawa</t>
  </si>
  <si>
    <t>Powiat lwówecki</t>
  </si>
  <si>
    <t>gm. m-w. Gryfów Śląski</t>
  </si>
  <si>
    <t>gm. m-w. Lubomierz</t>
  </si>
  <si>
    <t>gm. m-w. Lwówek Śląski</t>
  </si>
  <si>
    <t>gm. m-w. Mirsk</t>
  </si>
  <si>
    <t>gm. m-w. Wleń</t>
  </si>
  <si>
    <t>Powiat milicki</t>
  </si>
  <si>
    <t>gm.w. Cieszków</t>
  </si>
  <si>
    <t>gm.w. Krośnice</t>
  </si>
  <si>
    <t>gm. m-w. Milicz</t>
  </si>
  <si>
    <t>Powiat oleśnicki</t>
  </si>
  <si>
    <t>m. Oleśnica</t>
  </si>
  <si>
    <t>gm. m-w. Bierutów</t>
  </si>
  <si>
    <t>gm.w. Dobroszyce</t>
  </si>
  <si>
    <t>gm.w. Oleśnica</t>
  </si>
  <si>
    <t>gm. m-w. Twardogóra</t>
  </si>
  <si>
    <t>Powiat oławski</t>
  </si>
  <si>
    <t>m. Oława</t>
  </si>
  <si>
    <t>gm.w. Domaniów</t>
  </si>
  <si>
    <t>gm. m-w. Jelcz-Laskowice</t>
  </si>
  <si>
    <t>gm.w. Oława</t>
  </si>
  <si>
    <t>Powiat polkowicki</t>
  </si>
  <si>
    <t>gm. m-w. Chocianów</t>
  </si>
  <si>
    <t>gm.w. Gaworzyce</t>
  </si>
  <si>
    <t>gm.w. Grębocice</t>
  </si>
  <si>
    <t>gm. m-w. Polkowice</t>
  </si>
  <si>
    <t>gm. m-w. Przemków</t>
  </si>
  <si>
    <t>gm.w. Radwanice</t>
  </si>
  <si>
    <t>Powiat strzeliński</t>
  </si>
  <si>
    <t>gm.w. Borów</t>
  </si>
  <si>
    <t>gm.w. Kondratowice</t>
  </si>
  <si>
    <t>gm.w. Przeworno</t>
  </si>
  <si>
    <t>gm. m-w. Strzelin</t>
  </si>
  <si>
    <t>gm. m-w. Wiązów</t>
  </si>
  <si>
    <t>Powiat średzki</t>
  </si>
  <si>
    <t>gm.w. Kostomłoty</t>
  </si>
  <si>
    <t>gm.w. Malczyce</t>
  </si>
  <si>
    <t>gm.w. Miękinia</t>
  </si>
  <si>
    <t>gm. m-w. Środa Śląska</t>
  </si>
  <si>
    <t>gm.w. Udanin</t>
  </si>
  <si>
    <t>Powiat świdnicki</t>
  </si>
  <si>
    <t>m. Świdnica</t>
  </si>
  <si>
    <t>m. Świebodzice</t>
  </si>
  <si>
    <t>gm.w. Dobromierz</t>
  </si>
  <si>
    <t>gm. m-w. Jaworzyna Śląska</t>
  </si>
  <si>
    <t>gm.w. Marcinowice</t>
  </si>
  <si>
    <t>gm. m-w. Strzegom</t>
  </si>
  <si>
    <t>gm.w. Świdnica</t>
  </si>
  <si>
    <t>gm. m-w. Żarów</t>
  </si>
  <si>
    <t>Powiat trzebnicki</t>
  </si>
  <si>
    <t>gm. m-w. Oborniki Śląskie</t>
  </si>
  <si>
    <t>gm. m-w. Prusice</t>
  </si>
  <si>
    <t>gm. m-w. Trzebnica</t>
  </si>
  <si>
    <t>gm.w. Wisznia Mała</t>
  </si>
  <si>
    <t>gm.w. Zawonia</t>
  </si>
  <si>
    <t>gm. m-w. Żmigród</t>
  </si>
  <si>
    <t>Powiat wałbrzyski</t>
  </si>
  <si>
    <t>m. Boguszów-Gorce</t>
  </si>
  <si>
    <t>m. Jedlina-Zdrój</t>
  </si>
  <si>
    <t>m. Szczawno-Zdrój</t>
  </si>
  <si>
    <t>gm.w. Czarny Bór</t>
  </si>
  <si>
    <t>gm. m-w. Głuszyca</t>
  </si>
  <si>
    <t>gm. m-w. Mieroszów</t>
  </si>
  <si>
    <t>gm.w. Stare Bogaczowice</t>
  </si>
  <si>
    <t>gm.w. Walim</t>
  </si>
  <si>
    <t>m. Wałbrzych</t>
  </si>
  <si>
    <t>Powiat wołowski</t>
  </si>
  <si>
    <t>gm. m-w. Brzeg Dolny</t>
  </si>
  <si>
    <t>gm.w. Wińsko</t>
  </si>
  <si>
    <t>gm. m-w. Wołów</t>
  </si>
  <si>
    <t>Powiat wrocławski</t>
  </si>
  <si>
    <t>gm.w. Czernica</t>
  </si>
  <si>
    <t>gm.w. Długołęka</t>
  </si>
  <si>
    <t>gm.w. Jordanów Śląski</t>
  </si>
  <si>
    <t>gm. m-w. Kąty Wrocławskie</t>
  </si>
  <si>
    <t>gm.w. Kobierzyce</t>
  </si>
  <si>
    <t>gm.w. Mietków</t>
  </si>
  <si>
    <t>gm. m-w. Sobótka</t>
  </si>
  <si>
    <t>gm.w. Żórawina</t>
  </si>
  <si>
    <t>Powiat ząbkowicki</t>
  </si>
  <si>
    <t>gm. m-w. Bardo</t>
  </si>
  <si>
    <t>gm.w. Ciepłowody</t>
  </si>
  <si>
    <t>gm.w. Kamieniec Ząbkowicki</t>
  </si>
  <si>
    <t>gm.w. Stoszowice</t>
  </si>
  <si>
    <t>gm. m-w. Ząbkowice Śląskie</t>
  </si>
  <si>
    <t>gm. m-w. Ziębice</t>
  </si>
  <si>
    <t>gm. m-w. Złoty Stok</t>
  </si>
  <si>
    <t>Powiat zgorzelecki</t>
  </si>
  <si>
    <t>m. Zawidów</t>
  </si>
  <si>
    <t>m. Zgorzelec</t>
  </si>
  <si>
    <t>gm. m-w. Bogatynia</t>
  </si>
  <si>
    <t>gm. m-w. Pieńsk</t>
  </si>
  <si>
    <t>gm.w. Sulików</t>
  </si>
  <si>
    <t>gm. m-w. Węgliniec</t>
  </si>
  <si>
    <t>gm.w. Zgorzelec</t>
  </si>
  <si>
    <t>Powiat złotoryjski</t>
  </si>
  <si>
    <t>m. Wojcieszów</t>
  </si>
  <si>
    <t>m. Złotoryja</t>
  </si>
  <si>
    <t>gm.w. Pielgrzymka</t>
  </si>
  <si>
    <t>gm. m-w. Siechnice</t>
  </si>
  <si>
    <t>gm.w. Kąkolewnica</t>
  </si>
  <si>
    <t>gm. m-w. Łaszczów</t>
  </si>
  <si>
    <t>gm. m-w. Wolbórz</t>
  </si>
  <si>
    <t>Piotrków Trybunalski</t>
  </si>
  <si>
    <t>Skierniewice</t>
  </si>
  <si>
    <t>gm. m-w. Szczucin</t>
  </si>
  <si>
    <r>
      <t xml:space="preserve">Opłata roczna za </t>
    </r>
    <r>
      <rPr>
        <b/>
        <sz val="10"/>
        <rFont val="Cambria"/>
        <family val="1"/>
        <charset val="238"/>
      </rPr>
      <t>usługę dystrybucji na odbiorcę</t>
    </r>
  </si>
  <si>
    <r>
      <t>Opłata roczna za</t>
    </r>
    <r>
      <rPr>
        <b/>
        <sz val="10"/>
        <rFont val="Cambria"/>
        <family val="1"/>
        <charset val="238"/>
      </rPr>
      <t xml:space="preserve"> dostawę paliwa gazowego  na odbiorcę</t>
    </r>
  </si>
  <si>
    <r>
      <t xml:space="preserve">Opłata roczna za </t>
    </r>
    <r>
      <rPr>
        <b/>
        <sz val="10"/>
        <rFont val="Cambria"/>
        <family val="1"/>
        <charset val="238"/>
      </rPr>
      <t>usługę dystrybucji na osobę</t>
    </r>
  </si>
  <si>
    <t>Opłata roczna za dostawe paliwa gazowego na osobę</t>
  </si>
  <si>
    <t>Średni ważony dochód roczny na osobę na terenie działania OSD</t>
  </si>
  <si>
    <t>% udział opłaty za dostawę paliwa gazowego  w dochodzie do dyspozycji gospodarstw domowych na osobę w skali roku</t>
  </si>
  <si>
    <t>% udział opłaty za paliwo gazowe w dochodzie do dyspozycji gospodarstw domowych na osobę w skali roku</t>
  </si>
  <si>
    <t>LUDNOŚĆ WEDŁUG WOJEWÓDZTW, POWIATÓW I GMIN W WOJEWÓDZTWACH W 2017 R.</t>
  </si>
  <si>
    <t>gm. m-w. Pieszyce</t>
  </si>
  <si>
    <t>Wałbrzych</t>
  </si>
  <si>
    <t>gm.w. Ryńsk</t>
  </si>
  <si>
    <t>gm. m-w. Siedliszcze</t>
  </si>
  <si>
    <t>gm. m-w. Rejowiec</t>
  </si>
  <si>
    <t>gm. m-w. Modliborzyce</t>
  </si>
  <si>
    <t>gm. m-w. Urzędów</t>
  </si>
  <si>
    <t>gm. m-w. Lubycza Królewska</t>
  </si>
  <si>
    <t>od 1 stycznia 2015 r. włączona do miasta Zielona Góra jako jej dzielnica Nowe Miasto.</t>
  </si>
  <si>
    <t>gm. m-w. Mrozy</t>
  </si>
  <si>
    <t>gm. m-w. Zaklików</t>
  </si>
  <si>
    <t>gm. m-w. Jastarnia</t>
  </si>
  <si>
    <t>gm. m-w. Władysławowo</t>
  </si>
  <si>
    <t>gm. m-w. Czarna Woda</t>
  </si>
  <si>
    <t>gm. m-w. Stopnica</t>
  </si>
  <si>
    <t>gm. m-w. Morawica</t>
  </si>
  <si>
    <t>gm. m-w. Jaraczewo</t>
  </si>
  <si>
    <t>gm. m-w. Opatówek</t>
  </si>
  <si>
    <t>gm. m-w. Chocz</t>
  </si>
  <si>
    <t>gm. m-w. Dobrzyca</t>
  </si>
  <si>
    <t>gm. m-w. Stepnica</t>
  </si>
  <si>
    <t>gm. m-w. Mielno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</si>
</sst>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0.000"/>
    <numFmt numFmtId="166" formatCode="0.0000"/>
    <numFmt numFmtId="167" formatCode="#,##0.0000"/>
    <numFmt numFmtId="168" formatCode="#,##0.000"/>
  </numFmts>
  <fonts count="34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u/>
      <sz val="8.5"/>
      <color indexed="12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Cambria"/>
      <family val="1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u/>
      <sz val="8.5"/>
      <color indexed="12"/>
      <name val="Cambria"/>
      <family val="1"/>
      <charset val="238"/>
    </font>
    <font>
      <u/>
      <sz val="10"/>
      <color indexed="12"/>
      <name val="Cambria"/>
      <family val="1"/>
      <charset val="238"/>
    </font>
    <font>
      <b/>
      <sz val="9"/>
      <name val="Cambria"/>
      <family val="1"/>
      <charset val="238"/>
    </font>
    <font>
      <sz val="9"/>
      <name val="Cambria"/>
      <family val="1"/>
      <charset val="238"/>
    </font>
    <font>
      <i/>
      <sz val="10"/>
      <name val="Cambria"/>
      <family val="1"/>
      <charset val="238"/>
    </font>
    <font>
      <i/>
      <sz val="10"/>
      <color indexed="55"/>
      <name val="Cambria"/>
      <family val="1"/>
      <charset val="238"/>
    </font>
    <font>
      <sz val="8"/>
      <name val="Cambria"/>
      <family val="1"/>
      <charset val="238"/>
    </font>
    <font>
      <i/>
      <sz val="9"/>
      <name val="Cambria"/>
      <family val="1"/>
      <charset val="238"/>
    </font>
    <font>
      <b/>
      <i/>
      <sz val="9"/>
      <name val="Cambria"/>
      <family val="1"/>
      <charset val="238"/>
    </font>
    <font>
      <sz val="10"/>
      <color indexed="9"/>
      <name val="Cambria"/>
      <family val="1"/>
      <charset val="238"/>
    </font>
    <font>
      <sz val="10"/>
      <color indexed="10"/>
      <name val="Cambria"/>
      <family val="1"/>
    </font>
    <font>
      <sz val="10"/>
      <name val="Cambria"/>
      <family val="1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3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3" applyNumberFormat="0" applyFill="0" applyAlignment="0" applyProtection="0"/>
    <xf numFmtId="0" fontId="7" fillId="10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1" applyNumberFormat="0" applyAlignment="0" applyProtection="0"/>
    <xf numFmtId="9" fontId="1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197">
    <xf numFmtId="0" fontId="0" fillId="0" borderId="0" xfId="0"/>
    <xf numFmtId="0" fontId="16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0" fontId="19" fillId="12" borderId="10" xfId="0" applyFont="1" applyFill="1" applyBorder="1" applyAlignment="1"/>
    <xf numFmtId="0" fontId="19" fillId="12" borderId="11" xfId="0" applyFont="1" applyFill="1" applyBorder="1"/>
    <xf numFmtId="0" fontId="19" fillId="12" borderId="12" xfId="0" applyFont="1" applyFill="1" applyBorder="1"/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/>
    <xf numFmtId="164" fontId="18" fillId="0" borderId="15" xfId="0" applyNumberFormat="1" applyFont="1" applyFill="1" applyBorder="1"/>
    <xf numFmtId="0" fontId="18" fillId="0" borderId="0" xfId="0" applyFont="1" applyFill="1"/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7" xfId="0" applyNumberFormat="1" applyFont="1" applyFill="1" applyBorder="1"/>
    <xf numFmtId="164" fontId="18" fillId="0" borderId="18" xfId="0" applyNumberFormat="1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164" fontId="18" fillId="0" borderId="0" xfId="0" applyNumberFormat="1" applyFont="1" applyFill="1" applyBorder="1"/>
    <xf numFmtId="0" fontId="18" fillId="0" borderId="0" xfId="0" applyFont="1" applyAlignment="1">
      <alignment horizontal="right" vertical="top"/>
    </xf>
    <xf numFmtId="0" fontId="20" fillId="0" borderId="0" xfId="9" applyFont="1" applyAlignment="1" applyProtection="1">
      <alignment vertical="top"/>
    </xf>
    <xf numFmtId="0" fontId="21" fillId="0" borderId="0" xfId="9" applyFont="1" applyAlignment="1" applyProtection="1"/>
    <xf numFmtId="0" fontId="20" fillId="0" borderId="0" xfId="9" applyFont="1" applyAlignment="1" applyProtection="1"/>
    <xf numFmtId="0" fontId="21" fillId="0" borderId="0" xfId="9" applyFont="1" applyAlignment="1" applyProtection="1">
      <alignment vertical="top"/>
    </xf>
    <xf numFmtId="0" fontId="19" fillId="12" borderId="19" xfId="0" applyFont="1" applyFill="1" applyBorder="1" applyAlignment="1">
      <alignment vertical="center" wrapText="1"/>
    </xf>
    <xf numFmtId="0" fontId="19" fillId="12" borderId="20" xfId="0" applyFont="1" applyFill="1" applyBorder="1" applyAlignment="1">
      <alignment horizontal="center" vertical="center" wrapText="1"/>
    </xf>
    <xf numFmtId="0" fontId="19" fillId="12" borderId="21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3" fillId="0" borderId="13" xfId="0" applyFont="1" applyBorder="1"/>
    <xf numFmtId="4" fontId="18" fillId="0" borderId="22" xfId="17" applyNumberFormat="1" applyFont="1" applyFill="1" applyBorder="1"/>
    <xf numFmtId="0" fontId="19" fillId="0" borderId="23" xfId="0" applyFont="1" applyFill="1" applyBorder="1" applyAlignment="1">
      <alignment horizontal="center" vertical="center" wrapText="1"/>
    </xf>
    <xf numFmtId="165" fontId="18" fillId="0" borderId="15" xfId="17" applyNumberFormat="1" applyFont="1" applyFill="1" applyBorder="1"/>
    <xf numFmtId="3" fontId="18" fillId="0" borderId="22" xfId="17" applyNumberFormat="1" applyFont="1" applyFill="1" applyBorder="1"/>
    <xf numFmtId="0" fontId="19" fillId="14" borderId="16" xfId="0" applyFont="1" applyFill="1" applyBorder="1"/>
    <xf numFmtId="3" fontId="19" fillId="14" borderId="17" xfId="0" applyNumberFormat="1" applyFont="1" applyFill="1" applyBorder="1"/>
    <xf numFmtId="1" fontId="19" fillId="14" borderId="17" xfId="0" applyNumberFormat="1" applyFont="1" applyFill="1" applyBorder="1" applyAlignment="1">
      <alignment horizontal="center"/>
    </xf>
    <xf numFmtId="3" fontId="19" fillId="14" borderId="18" xfId="17" applyNumberFormat="1" applyFont="1" applyFill="1" applyBorder="1"/>
    <xf numFmtId="165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Fill="1" applyBorder="1"/>
    <xf numFmtId="0" fontId="19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Alignment="1"/>
    <xf numFmtId="0" fontId="25" fillId="0" borderId="0" xfId="0" applyFont="1"/>
    <xf numFmtId="0" fontId="26" fillId="15" borderId="24" xfId="0" applyFont="1" applyFill="1" applyBorder="1" applyAlignment="1">
      <alignment horizontal="center" wrapText="1"/>
    </xf>
    <xf numFmtId="0" fontId="26" fillId="15" borderId="25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/>
    <xf numFmtId="166" fontId="18" fillId="0" borderId="0" xfId="0" applyNumberFormat="1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8" fillId="14" borderId="24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right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8" fontId="18" fillId="12" borderId="24" xfId="0" applyNumberFormat="1" applyFont="1" applyFill="1" applyBorder="1" applyAlignment="1">
      <alignment horizontal="right" wrapText="1"/>
    </xf>
    <xf numFmtId="4" fontId="18" fillId="16" borderId="24" xfId="0" applyNumberFormat="1" applyFont="1" applyFill="1" applyBorder="1" applyAlignment="1">
      <alignment vertical="center" wrapText="1"/>
    </xf>
    <xf numFmtId="10" fontId="19" fillId="14" borderId="24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horizontal="right" wrapText="1"/>
    </xf>
    <xf numFmtId="165" fontId="25" fillId="0" borderId="0" xfId="0" applyNumberFormat="1" applyFont="1"/>
    <xf numFmtId="0" fontId="18" fillId="0" borderId="0" xfId="0" applyFont="1" applyBorder="1"/>
    <xf numFmtId="0" fontId="18" fillId="0" borderId="24" xfId="0" applyNumberFormat="1" applyFont="1" applyBorder="1" applyAlignment="1">
      <alignment wrapText="1"/>
    </xf>
    <xf numFmtId="3" fontId="18" fillId="13" borderId="24" xfId="0" applyNumberFormat="1" applyFont="1" applyFill="1" applyBorder="1" applyAlignment="1">
      <alignment horizontal="right" wrapText="1"/>
    </xf>
    <xf numFmtId="0" fontId="23" fillId="0" borderId="0" xfId="0" applyFont="1"/>
    <xf numFmtId="0" fontId="22" fillId="0" borderId="0" xfId="0" applyFont="1"/>
    <xf numFmtId="0" fontId="21" fillId="0" borderId="0" xfId="9" applyFont="1" applyAlignment="1" applyProtection="1">
      <alignment horizontal="left"/>
    </xf>
    <xf numFmtId="0" fontId="22" fillId="0" borderId="0" xfId="0" applyFont="1" applyAlignment="1">
      <alignment horizontal="left"/>
    </xf>
    <xf numFmtId="0" fontId="22" fillId="0" borderId="26" xfId="0" applyFont="1" applyBorder="1" applyAlignment="1">
      <alignment horizontal="left"/>
    </xf>
    <xf numFmtId="0" fontId="23" fillId="0" borderId="27" xfId="0" applyFont="1" applyBorder="1"/>
    <xf numFmtId="0" fontId="23" fillId="0" borderId="28" xfId="0" applyFont="1" applyBorder="1"/>
    <xf numFmtId="0" fontId="22" fillId="0" borderId="13" xfId="0" applyFont="1" applyBorder="1" applyAlignment="1">
      <alignment horizontal="left"/>
    </xf>
    <xf numFmtId="0" fontId="22" fillId="0" borderId="14" xfId="0" applyFont="1" applyBorder="1"/>
    <xf numFmtId="1" fontId="22" fillId="0" borderId="15" xfId="0" applyNumberFormat="1" applyFont="1" applyBorder="1" applyAlignment="1">
      <alignment horizontal="right" vertical="center" wrapText="1"/>
    </xf>
    <xf numFmtId="0" fontId="23" fillId="0" borderId="14" xfId="0" applyFont="1" applyBorder="1"/>
    <xf numFmtId="1" fontId="23" fillId="0" borderId="15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0" fontId="27" fillId="0" borderId="14" xfId="0" applyFont="1" applyBorder="1"/>
    <xf numFmtId="0" fontId="22" fillId="0" borderId="0" xfId="0" applyFont="1" applyBorder="1" applyAlignment="1">
      <alignment horizontal="left"/>
    </xf>
    <xf numFmtId="0" fontId="23" fillId="0" borderId="0" xfId="0" applyFont="1" applyBorder="1"/>
    <xf numFmtId="1" fontId="22" fillId="0" borderId="0" xfId="0" applyNumberFormat="1" applyFont="1" applyBorder="1" applyAlignment="1">
      <alignment horizontal="right" vertical="center" wrapText="1"/>
    </xf>
    <xf numFmtId="0" fontId="23" fillId="0" borderId="10" xfId="0" applyFont="1" applyBorder="1"/>
    <xf numFmtId="0" fontId="23" fillId="0" borderId="11" xfId="0" applyFont="1" applyBorder="1"/>
    <xf numFmtId="0" fontId="23" fillId="0" borderId="12" xfId="0" applyFont="1" applyBorder="1"/>
    <xf numFmtId="0" fontId="22" fillId="0" borderId="15" xfId="0" applyFont="1" applyBorder="1"/>
    <xf numFmtId="0" fontId="23" fillId="0" borderId="15" xfId="0" applyFont="1" applyBorder="1"/>
    <xf numFmtId="0" fontId="22" fillId="0" borderId="17" xfId="0" applyFont="1" applyBorder="1"/>
    <xf numFmtId="0" fontId="22" fillId="0" borderId="18" xfId="0" applyFont="1" applyBorder="1"/>
    <xf numFmtId="0" fontId="19" fillId="0" borderId="0" xfId="0" applyFont="1" applyProtection="1"/>
    <xf numFmtId="0" fontId="18" fillId="0" borderId="0" xfId="0" applyFont="1" applyProtection="1"/>
    <xf numFmtId="3" fontId="29" fillId="0" borderId="0" xfId="0" applyNumberFormat="1" applyFont="1" applyProtection="1"/>
    <xf numFmtId="0" fontId="19" fillId="12" borderId="29" xfId="0" applyFont="1" applyFill="1" applyBorder="1" applyAlignment="1" applyProtection="1">
      <alignment vertical="top"/>
    </xf>
    <xf numFmtId="0" fontId="19" fillId="12" borderId="30" xfId="0" applyFont="1" applyFill="1" applyBorder="1" applyAlignment="1" applyProtection="1">
      <alignment vertical="top"/>
    </xf>
    <xf numFmtId="0" fontId="19" fillId="12" borderId="31" xfId="0" applyFont="1" applyFill="1" applyBorder="1" applyAlignment="1" applyProtection="1">
      <alignment vertical="top"/>
    </xf>
    <xf numFmtId="0" fontId="19" fillId="12" borderId="31" xfId="0" applyFont="1" applyFill="1" applyBorder="1" applyAlignment="1" applyProtection="1">
      <alignment vertical="top" wrapText="1"/>
    </xf>
    <xf numFmtId="0" fontId="19" fillId="12" borderId="31" xfId="0" applyFont="1" applyFill="1" applyBorder="1" applyAlignment="1" applyProtection="1">
      <alignment wrapText="1"/>
    </xf>
    <xf numFmtId="0" fontId="19" fillId="12" borderId="32" xfId="0" applyFont="1" applyFill="1" applyBorder="1" applyAlignment="1" applyProtection="1">
      <alignment wrapText="1"/>
    </xf>
    <xf numFmtId="0" fontId="19" fillId="0" borderId="33" xfId="0" applyFont="1" applyBorder="1" applyProtection="1"/>
    <xf numFmtId="0" fontId="18" fillId="0" borderId="34" xfId="0" applyFont="1" applyBorder="1" applyProtection="1"/>
    <xf numFmtId="0" fontId="18" fillId="0" borderId="23" xfId="0" applyFont="1" applyBorder="1" applyProtection="1"/>
    <xf numFmtId="3" fontId="18" fillId="0" borderId="23" xfId="0" applyNumberFormat="1" applyFont="1" applyBorder="1" applyProtection="1"/>
    <xf numFmtId="3" fontId="18" fillId="0" borderId="22" xfId="0" applyNumberFormat="1" applyFont="1" applyBorder="1" applyProtection="1"/>
    <xf numFmtId="0" fontId="19" fillId="0" borderId="13" xfId="0" applyFont="1" applyBorder="1" applyProtection="1"/>
    <xf numFmtId="0" fontId="18" fillId="0" borderId="35" xfId="0" applyFont="1" applyBorder="1" applyProtection="1"/>
    <xf numFmtId="0" fontId="18" fillId="0" borderId="14" xfId="0" applyFont="1" applyBorder="1" applyProtection="1"/>
    <xf numFmtId="3" fontId="18" fillId="0" borderId="14" xfId="0" applyNumberFormat="1" applyFont="1" applyBorder="1" applyProtection="1"/>
    <xf numFmtId="3" fontId="18" fillId="0" borderId="15" xfId="0" applyNumberFormat="1" applyFont="1" applyBorder="1" applyProtection="1"/>
    <xf numFmtId="0" fontId="19" fillId="0" borderId="16" xfId="0" applyFont="1" applyBorder="1" applyProtection="1"/>
    <xf numFmtId="0" fontId="18" fillId="0" borderId="36" xfId="0" applyFont="1" applyBorder="1" applyProtection="1"/>
    <xf numFmtId="0" fontId="18" fillId="0" borderId="17" xfId="0" applyFont="1" applyBorder="1" applyProtection="1"/>
    <xf numFmtId="3" fontId="18" fillId="0" borderId="17" xfId="0" applyNumberFormat="1" applyFont="1" applyBorder="1" applyProtection="1"/>
    <xf numFmtId="3" fontId="18" fillId="0" borderId="18" xfId="0" applyNumberFormat="1" applyFont="1" applyBorder="1" applyProtection="1"/>
    <xf numFmtId="0" fontId="18" fillId="0" borderId="37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17" borderId="24" xfId="0" applyFont="1" applyFill="1" applyBorder="1" applyAlignment="1">
      <alignment horizontal="center" vertical="center" wrapText="1"/>
    </xf>
    <xf numFmtId="0" fontId="18" fillId="16" borderId="24" xfId="0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31" fillId="14" borderId="24" xfId="0" applyFont="1" applyFill="1" applyBorder="1" applyAlignment="1">
      <alignment horizontal="center" vertical="center" wrapText="1"/>
    </xf>
    <xf numFmtId="0" fontId="32" fillId="12" borderId="21" xfId="0" applyFont="1" applyFill="1" applyBorder="1" applyAlignment="1">
      <alignment horizontal="center" vertical="center" wrapText="1"/>
    </xf>
    <xf numFmtId="0" fontId="33" fillId="18" borderId="24" xfId="0" applyFont="1" applyFill="1" applyBorder="1"/>
    <xf numFmtId="165" fontId="33" fillId="18" borderId="24" xfId="0" applyNumberFormat="1" applyFont="1" applyFill="1" applyBorder="1"/>
    <xf numFmtId="0" fontId="23" fillId="19" borderId="14" xfId="0" applyFont="1" applyFill="1" applyBorder="1"/>
    <xf numFmtId="0" fontId="22" fillId="0" borderId="0" xfId="0" applyFont="1" applyFill="1"/>
    <xf numFmtId="0" fontId="19" fillId="12" borderId="45" xfId="0" applyFont="1" applyFill="1" applyBorder="1"/>
    <xf numFmtId="164" fontId="18" fillId="0" borderId="55" xfId="0" applyNumberFormat="1" applyFont="1" applyFill="1" applyBorder="1"/>
    <xf numFmtId="164" fontId="18" fillId="0" borderId="56" xfId="0" applyNumberFormat="1" applyFont="1" applyFill="1" applyBorder="1"/>
    <xf numFmtId="3" fontId="18" fillId="0" borderId="37" xfId="0" applyNumberFormat="1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18" fillId="0" borderId="39" xfId="0" applyFont="1" applyBorder="1" applyAlignment="1">
      <alignment horizontal="right"/>
    </xf>
    <xf numFmtId="0" fontId="18" fillId="0" borderId="4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167" fontId="18" fillId="0" borderId="37" xfId="0" applyNumberFormat="1" applyFont="1" applyBorder="1" applyAlignment="1">
      <alignment horizontal="right"/>
    </xf>
    <xf numFmtId="167" fontId="18" fillId="0" borderId="38" xfId="0" applyNumberFormat="1" applyFont="1" applyBorder="1" applyAlignment="1">
      <alignment horizontal="right"/>
    </xf>
    <xf numFmtId="167" fontId="18" fillId="0" borderId="39" xfId="0" applyNumberFormat="1" applyFont="1" applyBorder="1" applyAlignment="1">
      <alignment horizontal="right"/>
    </xf>
    <xf numFmtId="167" fontId="18" fillId="12" borderId="40" xfId="0" applyNumberFormat="1" applyFont="1" applyFill="1" applyBorder="1" applyAlignment="1">
      <alignment horizontal="right"/>
    </xf>
    <xf numFmtId="167" fontId="18" fillId="12" borderId="41" xfId="0" applyNumberFormat="1" applyFont="1" applyFill="1" applyBorder="1" applyAlignment="1">
      <alignment horizontal="right"/>
    </xf>
    <xf numFmtId="167" fontId="18" fillId="12" borderId="42" xfId="0" applyNumberFormat="1" applyFont="1" applyFill="1" applyBorder="1" applyAlignment="1">
      <alignment horizontal="right"/>
    </xf>
    <xf numFmtId="3" fontId="18" fillId="0" borderId="38" xfId="0" applyNumberFormat="1" applyFont="1" applyBorder="1" applyAlignment="1">
      <alignment horizontal="right"/>
    </xf>
    <xf numFmtId="3" fontId="18" fillId="0" borderId="39" xfId="0" applyNumberFormat="1" applyFont="1" applyBorder="1" applyAlignment="1">
      <alignment horizontal="right"/>
    </xf>
    <xf numFmtId="0" fontId="18" fillId="0" borderId="37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40" xfId="0" applyFont="1" applyBorder="1" applyAlignment="1">
      <alignment horizontal="right"/>
    </xf>
    <xf numFmtId="0" fontId="18" fillId="0" borderId="41" xfId="0" applyFont="1" applyBorder="1" applyAlignment="1">
      <alignment horizontal="right"/>
    </xf>
    <xf numFmtId="0" fontId="18" fillId="0" borderId="42" xfId="0" applyFont="1" applyBorder="1" applyAlignment="1">
      <alignment horizontal="right"/>
    </xf>
    <xf numFmtId="0" fontId="18" fillId="0" borderId="37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12" borderId="24" xfId="0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/>
    </xf>
    <xf numFmtId="0" fontId="19" fillId="12" borderId="45" xfId="0" applyFont="1" applyFill="1" applyBorder="1" applyAlignment="1"/>
    <xf numFmtId="0" fontId="19" fillId="12" borderId="46" xfId="0" applyFont="1" applyFill="1" applyBorder="1" applyAlignment="1"/>
    <xf numFmtId="0" fontId="19" fillId="12" borderId="47" xfId="0" applyFont="1" applyFill="1" applyBorder="1" applyAlignment="1"/>
    <xf numFmtId="0" fontId="19" fillId="13" borderId="48" xfId="0" applyFont="1" applyFill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47" xfId="0" applyFont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4" xfId="0" applyFont="1" applyBorder="1" applyAlignment="1"/>
    <xf numFmtId="0" fontId="18" fillId="0" borderId="38" xfId="0" applyFont="1" applyBorder="1" applyAlignment="1">
      <alignment horizontal="center" vertical="center"/>
    </xf>
    <xf numFmtId="0" fontId="19" fillId="12" borderId="25" xfId="0" applyFont="1" applyFill="1" applyBorder="1" applyAlignment="1">
      <alignment horizontal="center" vertical="center" wrapText="1"/>
    </xf>
    <xf numFmtId="0" fontId="19" fillId="12" borderId="43" xfId="0" applyFont="1" applyFill="1" applyBorder="1" applyAlignment="1">
      <alignment horizontal="center" vertical="center" wrapText="1"/>
    </xf>
    <xf numFmtId="0" fontId="19" fillId="12" borderId="4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8" fillId="0" borderId="3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12" borderId="24" xfId="0" applyFont="1" applyFill="1" applyBorder="1" applyAlignment="1">
      <alignment horizontal="center" wrapText="1"/>
    </xf>
    <xf numFmtId="167" fontId="18" fillId="12" borderId="37" xfId="0" applyNumberFormat="1" applyFont="1" applyFill="1" applyBorder="1" applyAlignment="1">
      <alignment horizontal="right"/>
    </xf>
    <xf numFmtId="167" fontId="18" fillId="12" borderId="38" xfId="0" applyNumberFormat="1" applyFont="1" applyFill="1" applyBorder="1" applyAlignment="1">
      <alignment horizontal="right"/>
    </xf>
    <xf numFmtId="167" fontId="18" fillId="12" borderId="39" xfId="0" applyNumberFormat="1" applyFont="1" applyFill="1" applyBorder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</cellXfs>
  <cellStyles count="23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Hiperłącze" xfId="9" builtinId="8"/>
    <cellStyle name="Komórka połączona" xfId="10" builtinId="24" customBuiltin="1"/>
    <cellStyle name="Komórka zaznaczona" xfId="11" builtinId="23" customBuiltin="1"/>
    <cellStyle name="Nagłówek 1" xfId="12" builtinId="16" customBuiltin="1"/>
    <cellStyle name="Nagłówek 2" xfId="13" builtinId="17" customBuiltin="1"/>
    <cellStyle name="Nagłówek 3" xfId="14" builtinId="18" customBuiltin="1"/>
    <cellStyle name="Nagłówek 4" xfId="15" builtinId="19" customBuiltin="1"/>
    <cellStyle name="Normalny" xfId="0" builtinId="0"/>
    <cellStyle name="Obliczenia" xfId="16" builtinId="22" customBuiltin="1"/>
    <cellStyle name="Procentowy" xfId="17" builtinId="5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RTulowiecki\Documents\PLANY_ROZWOJU\GUIDELINES&amp;FORMS\OSD_BIG\RAPORT\2019\2019-03-20_MPF_SP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tawienia\RTulowiecki\Documents\PLANY_ROZWOJU\GUIDELINES&amp;FORMS\OSD_BIG\RAPORT\2019\2019-03-20_MWIG_SP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finansowy"/>
      <sheetName val="2019-03-20_MPF_SPR"/>
    </sheetNames>
    <sheetDataSet>
      <sheetData sheetId="0">
        <row r="22">
          <cell r="E22"/>
          <cell r="F22"/>
          <cell r="G22"/>
          <cell r="H22"/>
          <cell r="I22"/>
          <cell r="J22"/>
          <cell r="K22"/>
          <cell r="L22"/>
        </row>
        <row r="34">
          <cell r="E34"/>
          <cell r="F34"/>
          <cell r="G34"/>
          <cell r="H34"/>
          <cell r="I34"/>
          <cell r="J34"/>
          <cell r="K34"/>
          <cell r="L34"/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tęp"/>
      <sheetName val="Spis"/>
      <sheetName val="Tab.G1.1-4"/>
      <sheetName val="Tab.G2.1-3"/>
      <sheetName val="Tab.G2.1E-6E"/>
      <sheetName val="Tab.G3.1-5"/>
      <sheetName val="Tab.G3.1E-5E"/>
      <sheetName val="Tab.G4.1-3"/>
      <sheetName val="Tab.G5.1-3"/>
      <sheetName val="Tab.G5.1E-3E"/>
      <sheetName val="Tab.G6"/>
      <sheetName val="Tab.G7"/>
      <sheetName val="Tab.G7E"/>
      <sheetName val="Tab.G8"/>
      <sheetName val="Tab.G8E"/>
      <sheetName val="Tab.G9"/>
      <sheetName val="Tab.G9E"/>
      <sheetName val="Tab.G10"/>
      <sheetName val="Tab.G10E"/>
      <sheetName val="Tab.G11"/>
      <sheetName val="Tab.G11E"/>
      <sheetName val="Tab.G12"/>
      <sheetName val="Tab.G13"/>
      <sheetName val="Tab.G13E"/>
      <sheetName val="Tab.G14"/>
      <sheetName val="Tab.G14E"/>
      <sheetName val="Tab.G15"/>
      <sheetName val="Tab.G16"/>
      <sheetName val="Tab.G16E"/>
      <sheetName val="Tab.G17"/>
      <sheetName val="Tab.G18"/>
      <sheetName val="Tab.G19.1-2"/>
      <sheetName val="Tab.G20"/>
      <sheetName val="Tab.G21"/>
      <sheetName val="Tab.G2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1">
          <cell r="D11" t="str">
            <v>[szt.]</v>
          </cell>
          <cell r="E11">
            <v>0</v>
          </cell>
          <cell r="F11"/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I3028"/>
  <sheetViews>
    <sheetView tabSelected="1" topLeftCell="C40" zoomScaleNormal="85" workbookViewId="0">
      <selection activeCell="H44" sqref="H44"/>
    </sheetView>
  </sheetViews>
  <sheetFormatPr defaultColWidth="9.109375" defaultRowHeight="13.2" outlineLevelRow="1"/>
  <cols>
    <col min="1" max="1" width="4.33203125" style="3" customWidth="1"/>
    <col min="2" max="2" width="9.109375" style="3"/>
    <col min="3" max="3" width="42.6640625" style="3" customWidth="1"/>
    <col min="4" max="4" width="17.5546875" style="3" customWidth="1"/>
    <col min="5" max="5" width="17.44140625" style="3" customWidth="1"/>
    <col min="6" max="6" width="16.109375" style="3" customWidth="1"/>
    <col min="7" max="7" width="20.44140625" style="3" customWidth="1"/>
    <col min="8" max="8" width="17" style="3" customWidth="1"/>
    <col min="9" max="9" width="17.33203125" style="3" customWidth="1"/>
    <col min="10" max="10" width="17" style="3" customWidth="1"/>
    <col min="11" max="11" width="15.5546875" style="3" customWidth="1"/>
    <col min="12" max="12" width="17.5546875" style="3" customWidth="1"/>
    <col min="13" max="13" width="17.6640625" style="3" customWidth="1"/>
    <col min="14" max="14" width="20.109375" style="3" customWidth="1"/>
    <col min="15" max="15" width="21" style="3" customWidth="1"/>
    <col min="16" max="16" width="25.109375" style="3" customWidth="1"/>
    <col min="17" max="17" width="15" style="3" customWidth="1"/>
    <col min="18" max="18" width="18.109375" style="3" customWidth="1"/>
    <col min="19" max="19" width="19.33203125" style="3" customWidth="1"/>
    <col min="20" max="20" width="16.109375" style="3" customWidth="1"/>
    <col min="21" max="21" width="17.109375" style="3" customWidth="1"/>
    <col min="22" max="22" width="17.33203125" style="3" customWidth="1"/>
    <col min="23" max="23" width="19.109375" style="3" customWidth="1"/>
    <col min="24" max="26" width="16.6640625" style="3" customWidth="1"/>
    <col min="27" max="27" width="19" style="3" customWidth="1"/>
    <col min="28" max="30" width="16.6640625" style="3" customWidth="1"/>
    <col min="31" max="31" width="19.88671875" style="3" customWidth="1"/>
    <col min="32" max="34" width="16.6640625" style="3" customWidth="1"/>
    <col min="35" max="35" width="20.44140625" style="3" customWidth="1"/>
    <col min="36" max="16384" width="9.109375" style="3"/>
  </cols>
  <sheetData>
    <row r="1" spans="2:27" ht="15">
      <c r="B1" s="1" t="s">
        <v>2019</v>
      </c>
      <c r="C1" s="2" t="s">
        <v>1758</v>
      </c>
    </row>
    <row r="2" spans="2:27" ht="13.8" thickBot="1"/>
    <row r="3" spans="2:27" ht="13.8" thickTop="1">
      <c r="B3" s="4"/>
      <c r="C3" s="155" t="s">
        <v>1754</v>
      </c>
      <c r="D3" s="156"/>
      <c r="E3" s="156"/>
      <c r="F3" s="156"/>
      <c r="G3" s="157"/>
      <c r="H3" s="5">
        <v>2006</v>
      </c>
      <c r="I3" s="5">
        <f>H3+1</f>
        <v>2007</v>
      </c>
      <c r="J3" s="5">
        <f t="shared" ref="J3:U3" si="0">I3+1</f>
        <v>2008</v>
      </c>
      <c r="K3" s="5">
        <f t="shared" si="0"/>
        <v>2009</v>
      </c>
      <c r="L3" s="5">
        <f t="shared" si="0"/>
        <v>2010</v>
      </c>
      <c r="M3" s="5">
        <f t="shared" si="0"/>
        <v>2011</v>
      </c>
      <c r="N3" s="5">
        <f t="shared" si="0"/>
        <v>2012</v>
      </c>
      <c r="O3" s="5">
        <f t="shared" si="0"/>
        <v>2013</v>
      </c>
      <c r="P3" s="5">
        <f t="shared" si="0"/>
        <v>2014</v>
      </c>
      <c r="Q3" s="5">
        <f t="shared" si="0"/>
        <v>2015</v>
      </c>
      <c r="R3" s="5">
        <f t="shared" si="0"/>
        <v>2016</v>
      </c>
      <c r="S3" s="5">
        <f t="shared" si="0"/>
        <v>2017</v>
      </c>
      <c r="T3" s="5">
        <f t="shared" si="0"/>
        <v>2018</v>
      </c>
      <c r="U3" s="5">
        <f t="shared" si="0"/>
        <v>2019</v>
      </c>
      <c r="V3" s="127">
        <f>U3+1</f>
        <v>2020</v>
      </c>
      <c r="W3" s="5">
        <f t="shared" ref="W3" si="1">V3+1</f>
        <v>2021</v>
      </c>
      <c r="X3" s="5">
        <f t="shared" ref="X3" si="2">W3+1</f>
        <v>2022</v>
      </c>
      <c r="Y3" s="5">
        <f t="shared" ref="Y3" si="3">X3+1</f>
        <v>2023</v>
      </c>
      <c r="Z3" s="6">
        <f>Y3+1</f>
        <v>2024</v>
      </c>
      <c r="AA3" s="6">
        <f>Z3+1</f>
        <v>2025</v>
      </c>
    </row>
    <row r="4" spans="2:27" s="11" customFormat="1" ht="12.75" customHeight="1">
      <c r="B4" s="7">
        <v>1</v>
      </c>
      <c r="C4" s="163" t="s">
        <v>1755</v>
      </c>
      <c r="D4" s="164"/>
      <c r="E4" s="164"/>
      <c r="F4" s="164"/>
      <c r="G4" s="8" t="s">
        <v>1756</v>
      </c>
      <c r="H4" s="9">
        <v>1.0349999999999999</v>
      </c>
      <c r="I4" s="9">
        <v>1.0209999999999999</v>
      </c>
      <c r="J4" s="9">
        <v>1.042</v>
      </c>
      <c r="K4" s="9">
        <v>1.0349999999999999</v>
      </c>
      <c r="L4" s="9">
        <v>1.026</v>
      </c>
      <c r="M4" s="9">
        <v>1.0429999999999999</v>
      </c>
      <c r="N4" s="9">
        <v>1.0369999999999999</v>
      </c>
      <c r="O4" s="9">
        <v>1.0089999999999999</v>
      </c>
      <c r="P4" s="9">
        <v>1</v>
      </c>
      <c r="Q4" s="9">
        <v>0.99099999999999999</v>
      </c>
      <c r="R4" s="9">
        <v>0.99399999999999999</v>
      </c>
      <c r="S4" s="9">
        <v>1.02</v>
      </c>
      <c r="T4" s="9">
        <v>1.016</v>
      </c>
      <c r="U4" s="9">
        <v>1.0229999999999999</v>
      </c>
      <c r="V4" s="128">
        <v>1.02</v>
      </c>
      <c r="W4" s="9">
        <v>1.02</v>
      </c>
      <c r="X4" s="9">
        <v>1.02</v>
      </c>
      <c r="Y4" s="9">
        <v>1.02</v>
      </c>
      <c r="Z4" s="10">
        <v>1.02</v>
      </c>
      <c r="AA4" s="10">
        <v>1.02</v>
      </c>
    </row>
    <row r="5" spans="2:27" s="11" customFormat="1" ht="15.75" customHeight="1" thickBot="1">
      <c r="B5" s="12">
        <v>2</v>
      </c>
      <c r="C5" s="161" t="s">
        <v>1757</v>
      </c>
      <c r="D5" s="162"/>
      <c r="E5" s="162"/>
      <c r="F5" s="162"/>
      <c r="G5" s="13" t="s">
        <v>1756</v>
      </c>
      <c r="H5" s="14">
        <v>1.0069999999999999</v>
      </c>
      <c r="I5" s="14">
        <v>1.018</v>
      </c>
      <c r="J5" s="14">
        <v>1.06</v>
      </c>
      <c r="K5" s="14">
        <v>1.0209999999999999</v>
      </c>
      <c r="L5" s="14">
        <v>1.0149999999999999</v>
      </c>
      <c r="M5" s="14">
        <v>1.012</v>
      </c>
      <c r="N5" s="14">
        <v>0.999</v>
      </c>
      <c r="O5" s="14">
        <v>1.0249999999999999</v>
      </c>
      <c r="P5" s="14">
        <v>1.034</v>
      </c>
      <c r="Q5" s="14">
        <v>1.042</v>
      </c>
      <c r="R5" s="14">
        <v>1.042</v>
      </c>
      <c r="S5" s="14">
        <v>1.034</v>
      </c>
      <c r="T5" s="14">
        <v>1.0529999999999999</v>
      </c>
      <c r="U5" s="14">
        <v>1.048</v>
      </c>
      <c r="V5" s="129">
        <v>1.0309999999999999</v>
      </c>
      <c r="W5" s="14">
        <v>1.0309999999999999</v>
      </c>
      <c r="X5" s="14">
        <v>1.0309999999999999</v>
      </c>
      <c r="Y5" s="14">
        <v>1.0309999999999999</v>
      </c>
      <c r="Z5" s="15">
        <v>1.0309999999999999</v>
      </c>
      <c r="AA5" s="15">
        <v>1.0309999999999999</v>
      </c>
    </row>
    <row r="6" spans="2:27" s="11" customFormat="1" ht="5.25" customHeight="1" thickTop="1">
      <c r="B6" s="16"/>
      <c r="C6" s="17"/>
      <c r="D6" s="18"/>
      <c r="E6" s="18"/>
      <c r="F6" s="18"/>
      <c r="G6" s="16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2:27" ht="15" customHeight="1">
      <c r="B7" s="20"/>
      <c r="C7" s="21"/>
      <c r="D7" s="22"/>
      <c r="E7" s="22"/>
      <c r="F7" s="22"/>
      <c r="G7" s="22"/>
      <c r="H7" s="22"/>
      <c r="I7" s="22"/>
      <c r="J7" s="22"/>
      <c r="K7" s="22"/>
      <c r="L7" s="22"/>
      <c r="M7" s="23"/>
    </row>
    <row r="8" spans="2:27" ht="15" customHeight="1">
      <c r="B8" s="20"/>
      <c r="C8" s="24"/>
      <c r="D8" s="22"/>
      <c r="E8" s="22"/>
      <c r="F8" s="22"/>
      <c r="G8" s="22"/>
      <c r="H8" s="22"/>
      <c r="I8" s="22"/>
      <c r="J8" s="22"/>
      <c r="K8" s="22"/>
      <c r="L8" s="22"/>
      <c r="M8" s="23"/>
    </row>
    <row r="9" spans="2:27" ht="15" customHeight="1">
      <c r="B9" s="20"/>
      <c r="C9" s="24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2:27" ht="13.8" thickBot="1"/>
    <row r="11" spans="2:27" s="11" customFormat="1" ht="65.25" customHeight="1" thickTop="1" thickBot="1">
      <c r="C11" s="25" t="s">
        <v>1759</v>
      </c>
      <c r="D11" s="26" t="s">
        <v>1760</v>
      </c>
      <c r="E11" s="26" t="s">
        <v>1761</v>
      </c>
      <c r="F11" s="27" t="s">
        <v>2615</v>
      </c>
      <c r="G11" s="27" t="s">
        <v>1762</v>
      </c>
      <c r="H11" s="27">
        <v>2006</v>
      </c>
      <c r="I11" s="27">
        <f>H11+1</f>
        <v>2007</v>
      </c>
      <c r="J11" s="27">
        <f t="shared" ref="J11:S11" si="4">I11+1</f>
        <v>2008</v>
      </c>
      <c r="K11" s="27">
        <f t="shared" si="4"/>
        <v>2009</v>
      </c>
      <c r="L11" s="27">
        <f t="shared" si="4"/>
        <v>2010</v>
      </c>
      <c r="M11" s="27">
        <f t="shared" si="4"/>
        <v>2011</v>
      </c>
      <c r="N11" s="27">
        <f t="shared" si="4"/>
        <v>2012</v>
      </c>
      <c r="O11" s="27">
        <f t="shared" si="4"/>
        <v>2013</v>
      </c>
      <c r="P11" s="27">
        <f t="shared" si="4"/>
        <v>2014</v>
      </c>
      <c r="Q11" s="27">
        <f t="shared" si="4"/>
        <v>2015</v>
      </c>
      <c r="R11" s="27">
        <f t="shared" si="4"/>
        <v>2016</v>
      </c>
      <c r="S11" s="27">
        <f t="shared" si="4"/>
        <v>2017</v>
      </c>
      <c r="T11" s="27">
        <f>S11+1</f>
        <v>2018</v>
      </c>
      <c r="U11" s="27">
        <f>T11+1</f>
        <v>2019</v>
      </c>
      <c r="V11" s="27">
        <f>U11+1</f>
        <v>2020</v>
      </c>
      <c r="W11" s="27">
        <f t="shared" ref="W11" si="5">V11+1</f>
        <v>2021</v>
      </c>
      <c r="X11" s="27">
        <f>W11+1</f>
        <v>2022</v>
      </c>
      <c r="Y11" s="27">
        <f>X11+1</f>
        <v>2023</v>
      </c>
      <c r="Z11" s="27">
        <f>Y11+1</f>
        <v>2024</v>
      </c>
      <c r="AA11" s="27">
        <f>Z11+1</f>
        <v>2025</v>
      </c>
    </row>
    <row r="12" spans="2:27" s="11" customFormat="1" ht="13.8" thickTop="1">
      <c r="C12" s="158" t="s">
        <v>1954</v>
      </c>
      <c r="D12" s="159"/>
      <c r="E12" s="160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</row>
    <row r="13" spans="2:27" s="11" customFormat="1" ht="13.5" customHeight="1" outlineLevel="1">
      <c r="B13" s="29" t="s">
        <v>2093</v>
      </c>
      <c r="C13" s="30" t="s">
        <v>2347</v>
      </c>
      <c r="D13" s="31">
        <f ca="1">VLOOKUP(C13,IF(ISERROR(VLOOKUP(B13,'mediana dochodu'!$B$4:$B$19,1)),'demografia gminy'!$C$7:$D$2960,INDIRECT("'demografia gminy'!$C$"&amp;MATCH(B13,'demografia gminy'!$B:$B,)&amp;":$D$"&amp;SUM(MATCH(B13,'demografia gminy'!$B:$B,),COUNTIF('demografia gminy'!$B:$B,B13),-1))),2,0)</f>
        <v>6593</v>
      </c>
      <c r="E13" s="32">
        <f ca="1">IF(D13&lt;'mediana dochodu'!$G$2,VLOOKUP(B13,'mediana dochodu'!$B$4:$H$19,5,0),IF(D13&lt;'mediana dochodu'!$H$2,VLOOKUP(B13,'mediana dochodu'!$B$4:$H$19,6,0),VLOOKUP(B13,'mediana dochodu'!$B$4:$H$19,7,0)))</f>
        <v>620</v>
      </c>
      <c r="F13" s="33">
        <f ca="1">D13/$D$38</f>
        <v>2.2434403274817185E-2</v>
      </c>
      <c r="G13" s="34">
        <f ca="1">F13*E13</f>
        <v>13.909330030386654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</row>
    <row r="14" spans="2:27" s="11" customFormat="1" ht="13.5" customHeight="1" outlineLevel="1">
      <c r="B14" s="29" t="s">
        <v>2348</v>
      </c>
      <c r="C14" s="30" t="s">
        <v>2350</v>
      </c>
      <c r="D14" s="31">
        <f ca="1">VLOOKUP(C14,IF(ISERROR(VLOOKUP(B14,'mediana dochodu'!$B$4:$B$19,1)),'demografia gminy'!$C$7:$D$2960,INDIRECT("'demografia gminy'!$C$"&amp;MATCH(B14,'demografia gminy'!$B:$B,)&amp;":$D$"&amp;SUM(MATCH(B14,'demografia gminy'!$B:$B,),COUNTIF('demografia gminy'!$B:$B,B14),-1))),2,0)</f>
        <v>14967</v>
      </c>
      <c r="E14" s="32">
        <f ca="1">IF(D14&lt;'mediana dochodu'!$G$2,VLOOKUP(B14,'mediana dochodu'!$B$4:$H$19,5,0),IF(D14&lt;'mediana dochodu'!$H$2,VLOOKUP(B14,'mediana dochodu'!$B$4:$H$19,6,0),VLOOKUP(B14,'mediana dochodu'!$B$4:$H$19,7,0)))</f>
        <v>584</v>
      </c>
      <c r="F14" s="33">
        <f t="shared" ref="F14:F37" ca="1" si="6">D14/$D$38</f>
        <v>5.0929123891125257E-2</v>
      </c>
      <c r="G14" s="34">
        <f t="shared" ref="G14:G26" ca="1" si="7">F14*E14</f>
        <v>29.74260835241715</v>
      </c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</row>
    <row r="15" spans="2:27" s="11" customFormat="1" ht="13.5" customHeight="1" outlineLevel="1">
      <c r="B15" s="29" t="s">
        <v>2093</v>
      </c>
      <c r="C15" s="30" t="s">
        <v>2351</v>
      </c>
      <c r="D15" s="31">
        <f ca="1">VLOOKUP(C15,IF(ISERROR(VLOOKUP(B15,'mediana dochodu'!$B$4:$B$19,1)),'demografia gminy'!$C$7:$D$2960,INDIRECT("'demografia gminy'!$C$"&amp;MATCH(B15,'demografia gminy'!$B:$B,)&amp;":$D$"&amp;SUM(MATCH(B15,'demografia gminy'!$B:$B,),COUNTIF('demografia gminy'!$B:$B,B15),-1))),2,0)</f>
        <v>5136</v>
      </c>
      <c r="E15" s="32">
        <f ca="1">IF(D15&lt;'mediana dochodu'!$G$2,VLOOKUP(B15,'mediana dochodu'!$B$4:$H$19,5,0),IF(D15&lt;'mediana dochodu'!$H$2,VLOOKUP(B15,'mediana dochodu'!$B$4:$H$19,6,0),VLOOKUP(B15,'mediana dochodu'!$B$4:$H$19,7,0)))</f>
        <v>620</v>
      </c>
      <c r="F15" s="33">
        <f t="shared" ca="1" si="6"/>
        <v>1.7476580497415604E-2</v>
      </c>
      <c r="G15" s="34">
        <f t="shared" ca="1" si="7"/>
        <v>10.835479908397675</v>
      </c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</row>
    <row r="16" spans="2:27" s="11" customFormat="1" ht="13.5" customHeight="1" outlineLevel="1">
      <c r="B16" s="29" t="s">
        <v>2348</v>
      </c>
      <c r="C16" s="30" t="s">
        <v>2352</v>
      </c>
      <c r="D16" s="31">
        <f ca="1">VLOOKUP(C16,IF(ISERROR(VLOOKUP(B16,'mediana dochodu'!$B$4:$B$19,1)),'demografia gminy'!$C$7:$D$2960,INDIRECT("'demografia gminy'!$C$"&amp;MATCH(B16,'demografia gminy'!$B:$B,)&amp;":$D$"&amp;SUM(MATCH(B16,'demografia gminy'!$B:$B,),COUNTIF('demografia gminy'!$B:$B,B16),-1))),2,0)</f>
        <v>9141</v>
      </c>
      <c r="E16" s="32">
        <f ca="1">IF(D16&lt;'mediana dochodu'!$G$2,VLOOKUP(B16,'mediana dochodu'!$B$4:$H$19,5,0),IF(D16&lt;'mediana dochodu'!$H$2,VLOOKUP(B16,'mediana dochodu'!$B$4:$H$19,6,0),VLOOKUP(B16,'mediana dochodu'!$B$4:$H$19,7,0)))</f>
        <v>584</v>
      </c>
      <c r="F16" s="33">
        <f t="shared" ca="1" si="6"/>
        <v>3.1104638303519477E-2</v>
      </c>
      <c r="G16" s="34">
        <f t="shared" ca="1" si="7"/>
        <v>18.165108769255376</v>
      </c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</row>
    <row r="17" spans="2:27" s="11" customFormat="1" ht="13.5" customHeight="1" outlineLevel="1">
      <c r="B17" s="29" t="s">
        <v>1763</v>
      </c>
      <c r="C17" s="30" t="s">
        <v>2353</v>
      </c>
      <c r="D17" s="31">
        <f ca="1">VLOOKUP(C17,IF(ISERROR(VLOOKUP(B17,'mediana dochodu'!$B$4:$B$19,1)),'demografia gminy'!$C$7:$D$2960,INDIRECT("'demografia gminy'!$C$"&amp;MATCH(B17,'demografia gminy'!$B:$B,)&amp;":$D$"&amp;SUM(MATCH(B17,'demografia gminy'!$B:$B,),COUNTIF('demografia gminy'!$B:$B,B17),-1))),2,0)</f>
        <v>61523</v>
      </c>
      <c r="E17" s="32">
        <f ca="1">IF(D17&lt;'mediana dochodu'!$G$2,VLOOKUP(B17,'mediana dochodu'!$B$4:$H$19,5,0),IF(D17&lt;'mediana dochodu'!$H$2,VLOOKUP(B17,'mediana dochodu'!$B$4:$H$19,6,0),VLOOKUP(B17,'mediana dochodu'!$B$4:$H$19,7,0)))</f>
        <v>777</v>
      </c>
      <c r="F17" s="33">
        <f t="shared" ca="1" si="6"/>
        <v>0.2093480650199572</v>
      </c>
      <c r="G17" s="34">
        <f t="shared" ca="1" si="7"/>
        <v>162.66344652050674</v>
      </c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</row>
    <row r="18" spans="2:27" s="11" customFormat="1" ht="13.5" customHeight="1" outlineLevel="1">
      <c r="B18" s="29" t="s">
        <v>2348</v>
      </c>
      <c r="C18" s="30" t="s">
        <v>2355</v>
      </c>
      <c r="D18" s="31">
        <f ca="1">VLOOKUP(C18,IF(ISERROR(VLOOKUP(B18,'mediana dochodu'!$B$4:$B$19,1)),'demografia gminy'!$C$7:$D$2960,INDIRECT("'demografia gminy'!$C$"&amp;MATCH(B18,'demografia gminy'!$B:$B,)&amp;":$D$"&amp;SUM(MATCH(B18,'demografia gminy'!$B:$B,),COUNTIF('demografia gminy'!$B:$B,B18),-1))),2,0)</f>
        <v>16058</v>
      </c>
      <c r="E18" s="32">
        <f ca="1">IF(D18&lt;'mediana dochodu'!$G$2,VLOOKUP(B18,'mediana dochodu'!$B$4:$H$19,5,0),IF(D18&lt;'mediana dochodu'!$H$2,VLOOKUP(B18,'mediana dochodu'!$B$4:$H$19,6,0),VLOOKUP(B18,'mediana dochodu'!$B$4:$H$19,7,0)))</f>
        <v>584</v>
      </c>
      <c r="F18" s="33">
        <f t="shared" ca="1" si="6"/>
        <v>5.4641536142425964E-2</v>
      </c>
      <c r="G18" s="34">
        <f t="shared" ca="1" si="7"/>
        <v>31.910657107176764</v>
      </c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</row>
    <row r="19" spans="2:27" s="11" customFormat="1" ht="13.5" customHeight="1" outlineLevel="1">
      <c r="B19" s="29" t="s">
        <v>2093</v>
      </c>
      <c r="C19" s="30" t="s">
        <v>2356</v>
      </c>
      <c r="D19" s="31">
        <f ca="1">VLOOKUP(C19,IF(ISERROR(VLOOKUP(B19,'mediana dochodu'!$B$4:$B$19,1)),'demografia gminy'!$C$7:$D$2960,INDIRECT("'demografia gminy'!$C$"&amp;MATCH(B19,'demografia gminy'!$B:$B,)&amp;":$D$"&amp;SUM(MATCH(B19,'demografia gminy'!$B:$B,),COUNTIF('demografia gminy'!$B:$B,B19),-1))),2,0)</f>
        <v>11442</v>
      </c>
      <c r="E19" s="32">
        <f ca="1">IF(D19&lt;'mediana dochodu'!$G$2,VLOOKUP(B19,'mediana dochodu'!$B$4:$H$19,5,0),IF(D19&lt;'mediana dochodu'!$H$2,VLOOKUP(B19,'mediana dochodu'!$B$4:$H$19,6,0),VLOOKUP(B19,'mediana dochodu'!$B$4:$H$19,7,0)))</f>
        <v>620</v>
      </c>
      <c r="F19" s="33">
        <f t="shared" ca="1" si="6"/>
        <v>3.8934391365153684E-2</v>
      </c>
      <c r="G19" s="34">
        <f t="shared" ca="1" si="7"/>
        <v>24.139322646395286</v>
      </c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</row>
    <row r="20" spans="2:27" s="11" customFormat="1" ht="13.5" customHeight="1" outlineLevel="1">
      <c r="B20" s="29" t="s">
        <v>2093</v>
      </c>
      <c r="C20" s="30" t="s">
        <v>2357</v>
      </c>
      <c r="D20" s="31">
        <f ca="1">VLOOKUP(C20,IF(ISERROR(VLOOKUP(B20,'mediana dochodu'!$B$4:$B$19,1)),'demografia gminy'!$C$7:$D$2960,INDIRECT("'demografia gminy'!$C$"&amp;MATCH(B20,'demografia gminy'!$B:$B,)&amp;":$D$"&amp;SUM(MATCH(B20,'demografia gminy'!$B:$B,),COUNTIF('demografia gminy'!$B:$B,B20),-1))),2,0)</f>
        <v>9549</v>
      </c>
      <c r="E20" s="32">
        <f ca="1">IF(D20&lt;'mediana dochodu'!$G$2,VLOOKUP(B20,'mediana dochodu'!$B$4:$H$19,5,0),IF(D20&lt;'mediana dochodu'!$H$2,VLOOKUP(B20,'mediana dochodu'!$B$4:$H$19,6,0),VLOOKUP(B20,'mediana dochodu'!$B$4:$H$19,7,0)))</f>
        <v>620</v>
      </c>
      <c r="F20" s="33">
        <f t="shared" ca="1" si="6"/>
        <v>3.2492964791631933E-2</v>
      </c>
      <c r="G20" s="34">
        <f t="shared" ca="1" si="7"/>
        <v>20.145638170811797</v>
      </c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</row>
    <row r="21" spans="2:27" s="11" customFormat="1" ht="13.5" customHeight="1" outlineLevel="1">
      <c r="B21" s="29" t="s">
        <v>2348</v>
      </c>
      <c r="C21" s="30" t="s">
        <v>2358</v>
      </c>
      <c r="D21" s="31">
        <f ca="1">VLOOKUP(C21,IF(ISERROR(VLOOKUP(B21,'mediana dochodu'!$B$4:$B$19,1)),'demografia gminy'!$C$7:$D$2960,INDIRECT("'demografia gminy'!$C$"&amp;MATCH(B21,'demografia gminy'!$B:$B,)&amp;":$D$"&amp;SUM(MATCH(B21,'demografia gminy'!$B:$B,),COUNTIF('demografia gminy'!$B:$B,B21),-1))),2,0)</f>
        <v>22072</v>
      </c>
      <c r="E21" s="32">
        <f ca="1">IF(D21&lt;'mediana dochodu'!$G$2,VLOOKUP(B21,'mediana dochodu'!$B$4:$H$19,5,0),IF(D21&lt;'mediana dochodu'!$H$2,VLOOKUP(B21,'mediana dochodu'!$B$4:$H$19,6,0),VLOOKUP(B21,'mediana dochodu'!$B$4:$H$19,7,0)))</f>
        <v>750</v>
      </c>
      <c r="F21" s="33">
        <f t="shared" ca="1" si="6"/>
        <v>7.5105740798083562E-2</v>
      </c>
      <c r="G21" s="34">
        <f t="shared" ca="1" si="7"/>
        <v>56.329305598562669</v>
      </c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</row>
    <row r="22" spans="2:27" s="11" customFormat="1" ht="13.5" customHeight="1" outlineLevel="1">
      <c r="B22" s="29" t="s">
        <v>1763</v>
      </c>
      <c r="C22" s="30" t="s">
        <v>2360</v>
      </c>
      <c r="D22" s="31">
        <f ca="1">VLOOKUP(C22,IF(ISERROR(VLOOKUP(B22,'mediana dochodu'!$B$4:$B$19,1)),'demografia gminy'!$C$7:$D$2960,INDIRECT("'demografia gminy'!$C$"&amp;MATCH(B22,'demografia gminy'!$B:$B,)&amp;":$D$"&amp;SUM(MATCH(B22,'demografia gminy'!$B:$B,),COUNTIF('demografia gminy'!$B:$B,B22),-1))),2,0)</f>
        <v>8267</v>
      </c>
      <c r="E22" s="32">
        <f ca="1">IF(D22&lt;'mediana dochodu'!$G$2,VLOOKUP(B22,'mediana dochodu'!$B$4:$H$19,5,0),IF(D22&lt;'mediana dochodu'!$H$2,VLOOKUP(B22,'mediana dochodu'!$B$4:$H$19,6,0),VLOOKUP(B22,'mediana dochodu'!$B$4:$H$19,7,0)))</f>
        <v>595</v>
      </c>
      <c r="F22" s="33">
        <f t="shared" ca="1" si="6"/>
        <v>2.8130625189278582E-2</v>
      </c>
      <c r="G22" s="34">
        <f t="shared" ca="1" si="7"/>
        <v>16.737721987620755</v>
      </c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</row>
    <row r="23" spans="2:27" s="11" customFormat="1" ht="13.5" customHeight="1" outlineLevel="1">
      <c r="B23" s="29" t="s">
        <v>2093</v>
      </c>
      <c r="C23" s="30" t="s">
        <v>2362</v>
      </c>
      <c r="D23" s="31">
        <f ca="1">VLOOKUP(C23,IF(ISERROR(VLOOKUP(B23,'mediana dochodu'!$B$4:$B$19,1)),'demografia gminy'!$C$7:$D$2960,INDIRECT("'demografia gminy'!$C$"&amp;MATCH(B23,'demografia gminy'!$B:$B,)&amp;":$D$"&amp;SUM(MATCH(B23,'demografia gminy'!$B:$B,),COUNTIF('demografia gminy'!$B:$B,B23),-1))),2,0)</f>
        <v>10625</v>
      </c>
      <c r="E23" s="32">
        <f ca="1">IF(D23&lt;'mediana dochodu'!$G$2,VLOOKUP(B23,'mediana dochodu'!$B$4:$H$19,5,0),IF(D23&lt;'mediana dochodu'!$H$2,VLOOKUP(B23,'mediana dochodu'!$B$4:$H$19,6,0),VLOOKUP(B23,'mediana dochodu'!$B$4:$H$19,7,0)))</f>
        <v>620</v>
      </c>
      <c r="F23" s="33">
        <f t="shared" ca="1" si="6"/>
        <v>3.6154335627928504E-2</v>
      </c>
      <c r="G23" s="34">
        <f t="shared" ca="1" si="7"/>
        <v>22.415688089315672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</row>
    <row r="24" spans="2:27" s="11" customFormat="1" ht="13.5" customHeight="1" outlineLevel="1">
      <c r="B24" s="29" t="s">
        <v>1763</v>
      </c>
      <c r="C24" s="30" t="s">
        <v>2365</v>
      </c>
      <c r="D24" s="31">
        <f ca="1">VLOOKUP(C24,IF(ISERROR(VLOOKUP(B24,'mediana dochodu'!$B$4:$B$19,1)),'demografia gminy'!$C$7:$D$2960,INDIRECT("'demografia gminy'!$C$"&amp;MATCH(B24,'demografia gminy'!$B:$B,)&amp;":$D$"&amp;SUM(MATCH(B24,'demografia gminy'!$B:$B,),COUNTIF('demografia gminy'!$B:$B,B24),-1))),2,0)</f>
        <v>27835</v>
      </c>
      <c r="E24" s="32">
        <f ca="1">IF(D24&lt;'mediana dochodu'!$G$2,VLOOKUP(B24,'mediana dochodu'!$B$4:$H$19,5,0),IF(D24&lt;'mediana dochodu'!$H$2,VLOOKUP(B24,'mediana dochodu'!$B$4:$H$19,6,0),VLOOKUP(B24,'mediana dochodu'!$B$4:$H$19,7,0)))</f>
        <v>777</v>
      </c>
      <c r="F24" s="33">
        <f t="shared" ca="1" si="6"/>
        <v>9.4715852442671986E-2</v>
      </c>
      <c r="G24" s="34">
        <f t="shared" ca="1" si="7"/>
        <v>73.594217347956132</v>
      </c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</row>
    <row r="25" spans="2:27" s="11" customFormat="1" ht="13.5" customHeight="1" outlineLevel="1">
      <c r="B25" s="29" t="s">
        <v>1961</v>
      </c>
      <c r="C25" s="30" t="s">
        <v>2366</v>
      </c>
      <c r="D25" s="31">
        <f ca="1">VLOOKUP(C25,IF(ISERROR(VLOOKUP(B25,'mediana dochodu'!$B$4:$B$19,1)),'demografia gminy'!$C$7:$D$2960,INDIRECT("'demografia gminy'!$C$"&amp;MATCH(B25,'demografia gminy'!$B:$B,)&amp;":$D$"&amp;SUM(MATCH(B25,'demografia gminy'!$B:$B,),COUNTIF('demografia gminy'!$B:$B,B25),-1))),2,0)</f>
        <v>3197</v>
      </c>
      <c r="E25" s="32">
        <f ca="1">IF(D25&lt;'mediana dochodu'!$G$2,VLOOKUP(B25,'mediana dochodu'!$B$4:$H$19,5,0),IF(D25&lt;'mediana dochodu'!$H$2,VLOOKUP(B25,'mediana dochodu'!$B$4:$H$19,6,0),VLOOKUP(B25,'mediana dochodu'!$B$4:$H$19,7,0)))</f>
        <v>619</v>
      </c>
      <c r="F25" s="33">
        <f t="shared" ca="1" si="6"/>
        <v>1.0878626917881169E-2</v>
      </c>
      <c r="G25" s="34">
        <f t="shared" ca="1" si="7"/>
        <v>6.7338700621684442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</row>
    <row r="26" spans="2:27" s="11" customFormat="1" ht="13.5" customHeight="1" outlineLevel="1">
      <c r="B26" s="29" t="s">
        <v>1763</v>
      </c>
      <c r="C26" s="30" t="s">
        <v>2044</v>
      </c>
      <c r="D26" s="31">
        <f ca="1">VLOOKUP(C26,IF(ISERROR(VLOOKUP(B26,'mediana dochodu'!$B$4:$B$19,1)),'demografia gminy'!$C$7:$D$2960,INDIRECT("'demografia gminy'!$C$"&amp;MATCH(B26,'demografia gminy'!$B:$B,)&amp;":$D$"&amp;SUM(MATCH(B26,'demografia gminy'!$B:$B,),COUNTIF('demografia gminy'!$B:$B,B26),-1))),2,0)</f>
        <v>5740</v>
      </c>
      <c r="E26" s="32">
        <f ca="1">IF(D26&lt;'mediana dochodu'!$G$2,VLOOKUP(B26,'mediana dochodu'!$B$4:$H$19,5,0),IF(D26&lt;'mediana dochodu'!$H$2,VLOOKUP(B26,'mediana dochodu'!$B$4:$H$19,6,0),VLOOKUP(B26,'mediana dochodu'!$B$4:$H$19,7,0)))</f>
        <v>595</v>
      </c>
      <c r="F26" s="33">
        <f t="shared" ca="1" si="6"/>
        <v>1.953184814158208E-2</v>
      </c>
      <c r="G26" s="34">
        <f t="shared" ca="1" si="7"/>
        <v>11.621449644241338</v>
      </c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</row>
    <row r="27" spans="2:27" s="11" customFormat="1" ht="13.5" customHeight="1" outlineLevel="1">
      <c r="B27" s="29" t="s">
        <v>2093</v>
      </c>
      <c r="C27" s="30" t="s">
        <v>2161</v>
      </c>
      <c r="D27" s="31">
        <f ca="1">VLOOKUP(C27,IF(ISERROR(VLOOKUP(B27,'mediana dochodu'!$B$4:$B$19,1)),'demografia gminy'!$C$7:$D$2960,INDIRECT("'demografia gminy'!$C$"&amp;MATCH(B27,'demografia gminy'!$B:$B,)&amp;":$D$"&amp;SUM(MATCH(B27,'demografia gminy'!$B:$B,),COUNTIF('demografia gminy'!$B:$B,B27),-1))),2,0)</f>
        <v>4107</v>
      </c>
      <c r="E27" s="32">
        <f ca="1">IF(D27&lt;'mediana dochodu'!$G$2,VLOOKUP(B27,'mediana dochodu'!$B$4:$H$19,5,0),IF(D27&lt;'mediana dochodu'!$H$2,VLOOKUP(B27,'mediana dochodu'!$B$4:$H$19,6,0),VLOOKUP(B27,'mediana dochodu'!$B$4:$H$19,7,0)))</f>
        <v>620</v>
      </c>
      <c r="F27" s="33">
        <f t="shared" ca="1" si="6"/>
        <v>1.3975139428131986E-2</v>
      </c>
      <c r="G27" s="34">
        <f ca="1">F27*E27</f>
        <v>8.6645864454418309</v>
      </c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s="11" customFormat="1" ht="13.5" customHeight="1" outlineLevel="1">
      <c r="B28" s="29" t="s">
        <v>1961</v>
      </c>
      <c r="C28" s="30" t="s">
        <v>2400</v>
      </c>
      <c r="D28" s="31">
        <f ca="1">VLOOKUP(C28,IF(ISERROR(VLOOKUP(B28,'mediana dochodu'!$B$4:$B$19,1)),'demografia gminy'!$C$7:$D$2960,INDIRECT("'demografia gminy'!$C$"&amp;MATCH(B28,'demografia gminy'!$B:$B,)&amp;":$D$"&amp;SUM(MATCH(B28,'demografia gminy'!$B:$B,),COUNTIF('demografia gminy'!$B:$B,B28),-1))),2,0)</f>
        <v>7238</v>
      </c>
      <c r="E28" s="32">
        <f ca="1">IF(D28&lt;'mediana dochodu'!$G$2,VLOOKUP(B28,'mediana dochodu'!$B$4:$H$19,5,0),IF(D28&lt;'mediana dochodu'!$H$2,VLOOKUP(B28,'mediana dochodu'!$B$4:$H$19,6,0),VLOOKUP(B28,'mediana dochodu'!$B$4:$H$19,7,0)))</f>
        <v>619</v>
      </c>
      <c r="F28" s="33">
        <f t="shared" ca="1" si="6"/>
        <v>2.4629184119994964E-2</v>
      </c>
      <c r="G28" s="34">
        <f ca="1">F28*E28</f>
        <v>15.245464970276883</v>
      </c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</row>
    <row r="29" spans="2:27" s="11" customFormat="1" ht="13.5" customHeight="1" outlineLevel="1">
      <c r="B29" s="29" t="s">
        <v>2093</v>
      </c>
      <c r="C29" s="30" t="s">
        <v>2475</v>
      </c>
      <c r="D29" s="31">
        <f ca="1">VLOOKUP(C29,IF(ISERROR(VLOOKUP(B29,'mediana dochodu'!$B$4:$B$19,1)),'demografia gminy'!$C$7:$D$2960,INDIRECT("'demografia gminy'!$C$"&amp;MATCH(B29,'demografia gminy'!$B:$B,)&amp;":$D$"&amp;SUM(MATCH(B29,'demografia gminy'!$B:$B,),COUNTIF('demografia gminy'!$B:$B,B29),-1))),2,0)</f>
        <v>7466</v>
      </c>
      <c r="E29" s="32">
        <f ca="1">IF(D29&lt;'mediana dochodu'!$G$2,VLOOKUP(B29,'mediana dochodu'!$B$4:$H$19,5,0),IF(D29&lt;'mediana dochodu'!$H$2,VLOOKUP(B29,'mediana dochodu'!$B$4:$H$19,6,0),VLOOKUP(B29,'mediana dochodu'!$B$4:$H$19,7,0)))</f>
        <v>620</v>
      </c>
      <c r="F29" s="33">
        <f t="shared" ca="1" si="6"/>
        <v>2.5405013628057808E-2</v>
      </c>
      <c r="G29" s="34">
        <f ca="1">F29*E29</f>
        <v>15.75110844939584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</row>
    <row r="30" spans="2:27" s="11" customFormat="1" ht="13.5" customHeight="1" outlineLevel="1">
      <c r="B30" s="29" t="s">
        <v>2432</v>
      </c>
      <c r="C30" s="30" t="s">
        <v>2479</v>
      </c>
      <c r="D30" s="31">
        <f ca="1">VLOOKUP(C30,IF(ISERROR(VLOOKUP(B30,'mediana dochodu'!$B$4:$B$19,1)),'demografia gminy'!$C$7:$D$2960,INDIRECT("'demografia gminy'!$C$"&amp;MATCH(B30,'demografia gminy'!$B:$B,)&amp;":$D$"&amp;SUM(MATCH(B30,'demografia gminy'!$B:$B,),COUNTIF('demografia gminy'!$B:$B,B30),-1))),2,0)</f>
        <v>4394</v>
      </c>
      <c r="E30" s="32">
        <f ca="1">IF(D30&lt;'mediana dochodu'!$G$2,VLOOKUP(B30,'mediana dochodu'!$B$4:$H$19,5,0),IF(D30&lt;'mediana dochodu'!$H$2,VLOOKUP(B30,'mediana dochodu'!$B$4:$H$19,6,0),VLOOKUP(B30,'mediana dochodu'!$B$4:$H$19,7,0)))</f>
        <v>628</v>
      </c>
      <c r="F30" s="33">
        <f t="shared" ca="1" si="6"/>
        <v>1.4951731835211091E-2</v>
      </c>
      <c r="G30" s="34">
        <f ca="1">F30*E30</f>
        <v>9.3896875925125656</v>
      </c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</row>
    <row r="31" spans="2:27" s="11" customFormat="1" ht="13.5" customHeight="1" outlineLevel="1">
      <c r="B31" s="29" t="s">
        <v>2432</v>
      </c>
      <c r="C31" s="30" t="s">
        <v>2479</v>
      </c>
      <c r="D31" s="31">
        <f ca="1">VLOOKUP(C31,IF(ISERROR(VLOOKUP(B31,'mediana dochodu'!$B$4:$B$19,1)),'demografia gminy'!$C$7:$D$2960,INDIRECT("'demografia gminy'!$C$"&amp;MATCH(B31,'demografia gminy'!$B:$B,)&amp;":$D$"&amp;SUM(MATCH(B31,'demografia gminy'!$B:$B,),COUNTIF('demografia gminy'!$B:$B,B31),-1))),2,0)</f>
        <v>4394</v>
      </c>
      <c r="E31" s="32">
        <f ca="1">IF(D31&lt;'mediana dochodu'!$G$2,VLOOKUP(B31,'mediana dochodu'!$B$4:$H$19,5,0),IF(D31&lt;'mediana dochodu'!$H$2,VLOOKUP(B31,'mediana dochodu'!$B$4:$H$19,6,0),VLOOKUP(B31,'mediana dochodu'!$B$4:$H$19,7,0)))</f>
        <v>628</v>
      </c>
      <c r="F31" s="33">
        <f t="shared" ca="1" si="6"/>
        <v>1.4951731835211091E-2</v>
      </c>
      <c r="G31" s="34">
        <f ca="1">F31*E31</f>
        <v>9.3896875925125656</v>
      </c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</row>
    <row r="32" spans="2:27" s="11" customFormat="1" ht="13.5" customHeight="1" outlineLevel="1">
      <c r="B32" s="29" t="s">
        <v>2093</v>
      </c>
      <c r="C32" s="30" t="s">
        <v>2519</v>
      </c>
      <c r="D32" s="31">
        <f ca="1">VLOOKUP(C32,IF(ISERROR(VLOOKUP(B32,'mediana dochodu'!$B$4:$B$19,1)),'demografia gminy'!$C$7:$D$2960,INDIRECT("'demografia gminy'!$C$"&amp;MATCH(B32,'demografia gminy'!$B:$B,)&amp;":$D$"&amp;SUM(MATCH(B32,'demografia gminy'!$B:$B,),COUNTIF('demografia gminy'!$B:$B,B32),-1))),2,0)</f>
        <v>4471</v>
      </c>
      <c r="E32" s="32">
        <f ca="1">IF(D32&lt;'mediana dochodu'!$G$2,VLOOKUP(B32,'mediana dochodu'!$B$4:$H$19,5,0),IF(D32&lt;'mediana dochodu'!$H$2,VLOOKUP(B32,'mediana dochodu'!$B$4:$H$19,6,0),VLOOKUP(B32,'mediana dochodu'!$B$4:$H$19,7,0)))</f>
        <v>620</v>
      </c>
      <c r="F32" s="33">
        <f t="shared" ca="1" si="6"/>
        <v>1.5213744432232314E-2</v>
      </c>
      <c r="G32" s="34">
        <f t="shared" ref="G32:G37" ca="1" si="8">F32*E32</f>
        <v>9.4325215479840345</v>
      </c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</row>
    <row r="33" spans="2:35" s="11" customFormat="1" ht="13.5" customHeight="1" outlineLevel="1">
      <c r="B33" s="29" t="s">
        <v>2093</v>
      </c>
      <c r="C33" s="30" t="s">
        <v>2520</v>
      </c>
      <c r="D33" s="31">
        <f ca="1">VLOOKUP(C33,IF(ISERROR(VLOOKUP(B33,'mediana dochodu'!$B$4:$B$19,1)),'demografia gminy'!$C$7:$D$2960,INDIRECT("'demografia gminy'!$C$"&amp;MATCH(B33,'demografia gminy'!$B:$B,)&amp;":$D$"&amp;SUM(MATCH(B33,'demografia gminy'!$B:$B,),COUNTIF('demografia gminy'!$B:$B,B33),-1))),2,0)</f>
        <v>6291</v>
      </c>
      <c r="E33" s="32">
        <f ca="1">IF(D33&lt;'mediana dochodu'!$G$2,VLOOKUP(B33,'mediana dochodu'!$B$4:$H$19,5,0),IF(D33&lt;'mediana dochodu'!$H$2,VLOOKUP(B33,'mediana dochodu'!$B$4:$H$19,6,0),VLOOKUP(B33,'mediana dochodu'!$B$4:$H$19,7,0)))</f>
        <v>620</v>
      </c>
      <c r="F33" s="33">
        <f t="shared" ca="1" si="6"/>
        <v>2.1406769452733947E-2</v>
      </c>
      <c r="G33" s="34">
        <f t="shared" ca="1" si="8"/>
        <v>13.272197060695047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</row>
    <row r="34" spans="2:35" s="11" customFormat="1" ht="13.5" customHeight="1" outlineLevel="1">
      <c r="B34" s="29" t="s">
        <v>2544</v>
      </c>
      <c r="C34" s="30" t="s">
        <v>2563</v>
      </c>
      <c r="D34" s="31">
        <f ca="1">VLOOKUP(C34,IF(ISERROR(VLOOKUP(B34,'mediana dochodu'!$B$4:$B$19,1)),'demografia gminy'!$C$7:$D$2960,INDIRECT("'demografia gminy'!$C$"&amp;MATCH(B34,'demografia gminy'!$B:$B,)&amp;":$D$"&amp;SUM(MATCH(B34,'demografia gminy'!$B:$B,),COUNTIF('demografia gminy'!$B:$B,B34),-1))),2,0)</f>
        <v>8293</v>
      </c>
      <c r="E34" s="32">
        <f ca="1">IF(D34&lt;'mediana dochodu'!$G$2,VLOOKUP(B34,'mediana dochodu'!$B$4:$H$19,5,0),IF(D34&lt;'mediana dochodu'!$H$2,VLOOKUP(B34,'mediana dochodu'!$B$4:$H$19,6,0),VLOOKUP(B34,'mediana dochodu'!$B$4:$H$19,7,0)))</f>
        <v>545</v>
      </c>
      <c r="F34" s="33">
        <f t="shared" ca="1" si="6"/>
        <v>2.8219096975285747E-2</v>
      </c>
      <c r="G34" s="34">
        <f t="shared" ca="1" si="8"/>
        <v>15.379407851530733</v>
      </c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</row>
    <row r="35" spans="2:35" s="11" customFormat="1" ht="13.5" customHeight="1" outlineLevel="1">
      <c r="B35" s="29" t="s">
        <v>2093</v>
      </c>
      <c r="C35" s="30" t="s">
        <v>2564</v>
      </c>
      <c r="D35" s="31">
        <f ca="1">VLOOKUP(C35,IF(ISERROR(VLOOKUP(B35,'mediana dochodu'!$B$4:$B$19,1)),'demografia gminy'!$C$7:$D$2960,INDIRECT("'demografia gminy'!$C$"&amp;MATCH(B35,'demografia gminy'!$B:$B,)&amp;":$D$"&amp;SUM(MATCH(B35,'demografia gminy'!$B:$B,),COUNTIF('demografia gminy'!$B:$B,B35),-1))),2,0)</f>
        <v>5602</v>
      </c>
      <c r="E35" s="32">
        <f ca="1">IF(D35&lt;'mediana dochodu'!$G$2,VLOOKUP(B35,'mediana dochodu'!$B$4:$H$19,5,0),IF(D35&lt;'mediana dochodu'!$H$2,VLOOKUP(B35,'mediana dochodu'!$B$4:$H$19,6,0),VLOOKUP(B35,'mediana dochodu'!$B$4:$H$19,7,0)))</f>
        <v>620</v>
      </c>
      <c r="F35" s="33">
        <f t="shared" ca="1" si="6"/>
        <v>1.9062267123544044E-2</v>
      </c>
      <c r="G35" s="34">
        <f t="shared" ca="1" si="8"/>
        <v>11.818605616597306</v>
      </c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</row>
    <row r="36" spans="2:35" s="11" customFormat="1" ht="13.5" customHeight="1" outlineLevel="1">
      <c r="B36" s="29" t="s">
        <v>1866</v>
      </c>
      <c r="C36" s="30" t="s">
        <v>1893</v>
      </c>
      <c r="D36" s="31">
        <f ca="1">VLOOKUP(C36,IF(ISERROR(VLOOKUP(B36,'mediana dochodu'!$B$4:$B$19,1)),'demografia gminy'!$C$7:$D$2960,INDIRECT("'demografia gminy'!$C$"&amp;MATCH(B36,'demografia gminy'!$B:$B,)&amp;":$D$"&amp;SUM(MATCH(B36,'demografia gminy'!$B:$B,),COUNTIF('demografia gminy'!$B:$B,B36),-1))),2,0)</f>
        <v>7948</v>
      </c>
      <c r="E36" s="32">
        <f ca="1">IF(D36&lt;'mediana dochodu'!$G$2,VLOOKUP(B36,'mediana dochodu'!$B$4:$H$19,5,0),IF(D36&lt;'mediana dochodu'!$H$2,VLOOKUP(B36,'mediana dochodu'!$B$4:$H$19,6,0),VLOOKUP(B36,'mediana dochodu'!$B$4:$H$19,7,0)))</f>
        <v>629</v>
      </c>
      <c r="F36" s="33">
        <f t="shared" ca="1" si="6"/>
        <v>2.7045144430190658E-2</v>
      </c>
      <c r="G36" s="34">
        <f t="shared" ca="1" si="8"/>
        <v>17.011395846589924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</row>
    <row r="37" spans="2:35" s="11" customFormat="1" ht="13.5" customHeight="1" outlineLevel="1">
      <c r="B37" s="29" t="s">
        <v>2093</v>
      </c>
      <c r="C37" s="30" t="s">
        <v>2570</v>
      </c>
      <c r="D37" s="31">
        <f ca="1">VLOOKUP(C37,IF(ISERROR(VLOOKUP(B37,'mediana dochodu'!$B$4:$B$19,1)),'demografia gminy'!$C$7:$D$2960,INDIRECT("'demografia gminy'!$C$"&amp;MATCH(B37,'demografia gminy'!$B:$B,)&amp;":$D$"&amp;SUM(MATCH(B37,'demografia gminy'!$B:$B,),COUNTIF('demografia gminy'!$B:$B,B37),-1))),2,0)</f>
        <v>21530</v>
      </c>
      <c r="E37" s="32">
        <f ca="1">IF(D37&lt;'mediana dochodu'!$G$2,VLOOKUP(B37,'mediana dochodu'!$B$4:$H$19,5,0),IF(D37&lt;'mediana dochodu'!$H$2,VLOOKUP(B37,'mediana dochodu'!$B$4:$H$19,6,0),VLOOKUP(B37,'mediana dochodu'!$B$4:$H$19,7,0)))</f>
        <v>845</v>
      </c>
      <c r="F37" s="33">
        <f t="shared" ca="1" si="6"/>
        <v>7.3261444335934178E-2</v>
      </c>
      <c r="G37" s="34">
        <f t="shared" ca="1" si="8"/>
        <v>61.905920463864383</v>
      </c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</row>
    <row r="38" spans="2:35" s="11" customFormat="1" ht="13.5" customHeight="1" thickBot="1">
      <c r="B38" s="29"/>
      <c r="C38" s="35" t="s">
        <v>2338</v>
      </c>
      <c r="D38" s="36">
        <f ca="1">SUM(D13:D37)</f>
        <v>293879</v>
      </c>
      <c r="E38" s="37"/>
      <c r="F38" s="36">
        <f ca="1">SUM(F13:F37)</f>
        <v>0.99999999999999989</v>
      </c>
      <c r="G38" s="36">
        <f ca="1">SUM(G13:G37)</f>
        <v>686.20442767261352</v>
      </c>
      <c r="H38" s="38">
        <f t="shared" ref="H38:S38" ca="1" si="9">+G38*(1+0.5*(H5-1))*(1+(H4-1))</f>
        <v>712.70735818039896</v>
      </c>
      <c r="I38" s="38">
        <f t="shared" ca="1" si="9"/>
        <v>734.22328061650683</v>
      </c>
      <c r="J38" s="38">
        <f t="shared" ca="1" si="9"/>
        <v>788.01247815447221</v>
      </c>
      <c r="K38" s="38">
        <f t="shared" ca="1" si="9"/>
        <v>824.15664049622228</v>
      </c>
      <c r="L38" s="38">
        <f t="shared" ca="1" si="9"/>
        <v>851.92659849774236</v>
      </c>
      <c r="M38" s="38">
        <f t="shared" ca="1" si="9"/>
        <v>893.89079888654408</v>
      </c>
      <c r="N38" s="38">
        <f t="shared" ca="1" si="9"/>
        <v>926.50127606612352</v>
      </c>
      <c r="O38" s="38">
        <f t="shared" ca="1" si="9"/>
        <v>946.52528489510246</v>
      </c>
      <c r="P38" s="38">
        <f t="shared" ca="1" si="9"/>
        <v>962.61621473831906</v>
      </c>
      <c r="Q38" s="38">
        <f t="shared" ca="1" si="9"/>
        <v>973.98567485059323</v>
      </c>
      <c r="R38" s="38">
        <f t="shared" ca="1" si="9"/>
        <v>988.47273777832083</v>
      </c>
      <c r="S38" s="38">
        <f t="shared" ca="1" si="9"/>
        <v>1025.3823098069633</v>
      </c>
      <c r="T38" s="38">
        <f ca="1">+S38*(1+0.5*(T5-1))*(1+(T4-1))</f>
        <v>1069.3958200731174</v>
      </c>
      <c r="U38" s="38">
        <f ca="1">+T38*(1+0.5*(U5-1))*(1+(U4-1))</f>
        <v>1120.2477301092342</v>
      </c>
      <c r="V38" s="38">
        <f ca="1">+U38*(1+0.5*(V5-1))*(1+(V4-1))</f>
        <v>1160.3638013244456</v>
      </c>
      <c r="W38" s="38">
        <f t="shared" ref="W38" ca="1" si="10">+V38*(1+0.5*(W5-1))*(1+(W4-1))</f>
        <v>1201.9164290498738</v>
      </c>
      <c r="X38" s="38">
        <f ca="1">+W38*(1+0.5*(X5-1))*(1+(X4-1))</f>
        <v>1244.9570563741497</v>
      </c>
      <c r="Y38" s="38">
        <f ca="1">+X38*(1+0.5*(Y5-1))*(1+(Y4-1))</f>
        <v>1289.5389685629079</v>
      </c>
      <c r="Z38" s="38">
        <f ca="1">+Y38*(1+0.5*(Z5-1))*(1+(Z4-1))</f>
        <v>1335.7173590271454</v>
      </c>
      <c r="AA38" s="38">
        <f ca="1">+Z38*(1+0.5*(AA5-1))*(1+(AA4-1))</f>
        <v>1383.5493976539074</v>
      </c>
    </row>
    <row r="39" spans="2:35" ht="13.8" thickTop="1">
      <c r="F39" s="39"/>
    </row>
    <row r="40" spans="2:35" ht="15">
      <c r="B40" s="1" t="s">
        <v>2020</v>
      </c>
      <c r="C40" s="2" t="s">
        <v>2331</v>
      </c>
    </row>
    <row r="41" spans="2:35" ht="15">
      <c r="B41" s="1"/>
      <c r="C41" s="2"/>
    </row>
    <row r="42" spans="2:35" ht="13.8" thickBot="1">
      <c r="B42" s="3">
        <v>1</v>
      </c>
      <c r="C42" s="3" t="s">
        <v>597</v>
      </c>
    </row>
    <row r="43" spans="2:35" ht="12.75" customHeight="1" thickTop="1" thickBot="1">
      <c r="B43" s="1"/>
      <c r="C43" s="2"/>
      <c r="E43" s="122">
        <v>2012</v>
      </c>
      <c r="F43" s="122">
        <v>2013</v>
      </c>
      <c r="G43" s="122">
        <v>2014</v>
      </c>
      <c r="H43" s="122">
        <v>2015</v>
      </c>
      <c r="I43" s="122">
        <v>2016</v>
      </c>
      <c r="J43" s="122">
        <v>2017</v>
      </c>
      <c r="K43" s="122">
        <v>2018</v>
      </c>
      <c r="L43" s="122">
        <v>2019</v>
      </c>
      <c r="M43" s="122">
        <v>2020</v>
      </c>
      <c r="N43" s="122">
        <v>2021</v>
      </c>
      <c r="O43" s="122">
        <v>2022</v>
      </c>
      <c r="P43" s="122">
        <v>2023</v>
      </c>
      <c r="Q43" s="122">
        <v>2024</v>
      </c>
    </row>
    <row r="44" spans="2:35" ht="14.4" thickTop="1" thickBot="1">
      <c r="E44" s="123">
        <v>2.605</v>
      </c>
      <c r="F44" s="124">
        <f>E44+((POWER($J$44/$E$44,1/5)-1)*E44)</f>
        <v>2.5941093189158986</v>
      </c>
      <c r="G44" s="124">
        <f>F44+((POWER($J$44/$E$44,1/5)-1)*F44)</f>
        <v>2.5832641683248778</v>
      </c>
      <c r="H44" s="124">
        <f>G44+((POWER($J$44/$E$44,1/5)-1)*G44)</f>
        <v>2.572464357878347</v>
      </c>
      <c r="I44" s="124">
        <f>H44+((POWER($J$44/$E$44,1/5)-1)*H44)</f>
        <v>2.5617096980235021</v>
      </c>
      <c r="J44" s="123">
        <v>2.5510000000000002</v>
      </c>
      <c r="K44" s="124">
        <f>J44+((POWER($O$44/$J$44,1/5)-1)*J44)</f>
        <v>2.5477919414304395</v>
      </c>
      <c r="L44" s="124">
        <f>K44+((POWER($O$44/$J$44,1/5)-1)*K44)</f>
        <v>2.5445879172159498</v>
      </c>
      <c r="M44" s="124">
        <f>L44+((POWER($O$44/$J$44,1/5)-1)*L44)</f>
        <v>2.5413879222830511</v>
      </c>
      <c r="N44" s="124">
        <f>M44+((POWER($O$44/$J$44,1/5)-1)*M44)</f>
        <v>2.5381919515646434</v>
      </c>
      <c r="O44" s="123">
        <v>2.5350000000000001</v>
      </c>
      <c r="P44" s="124">
        <f>O44</f>
        <v>2.5350000000000001</v>
      </c>
      <c r="Q44" s="124">
        <f>P44</f>
        <v>2.5350000000000001</v>
      </c>
    </row>
    <row r="45" spans="2:35" ht="13.8" thickTop="1">
      <c r="B45" s="40"/>
      <c r="C45" s="23"/>
      <c r="D45" s="22"/>
      <c r="K45" s="41"/>
      <c r="L45" s="42"/>
      <c r="M45" s="42"/>
      <c r="N45" s="42"/>
      <c r="O45" s="41"/>
    </row>
    <row r="46" spans="2:35" ht="12.75" customHeight="1">
      <c r="B46" s="40"/>
      <c r="C46" s="23"/>
      <c r="D46" s="22"/>
      <c r="K46" s="43"/>
      <c r="L46" s="169"/>
      <c r="M46" s="170"/>
      <c r="N46" s="170"/>
      <c r="O46" s="170"/>
      <c r="P46" s="44"/>
    </row>
    <row r="47" spans="2:35" ht="13.8" thickBot="1">
      <c r="B47" s="3">
        <v>2</v>
      </c>
      <c r="C47" s="3" t="s">
        <v>744</v>
      </c>
      <c r="D47" s="45"/>
    </row>
    <row r="48" spans="2:35" ht="15.75" customHeight="1" thickTop="1" thickBot="1">
      <c r="D48" s="166">
        <f>H48-1</f>
        <v>2018</v>
      </c>
      <c r="E48" s="167"/>
      <c r="F48" s="167"/>
      <c r="G48" s="168"/>
      <c r="H48" s="166">
        <f>L48-1</f>
        <v>2019</v>
      </c>
      <c r="I48" s="167"/>
      <c r="J48" s="167"/>
      <c r="K48" s="168"/>
      <c r="L48" s="166">
        <f>Rok_ZPR</f>
        <v>2020</v>
      </c>
      <c r="M48" s="167"/>
      <c r="N48" s="167"/>
      <c r="O48" s="168"/>
      <c r="P48" s="166">
        <f>L48+1</f>
        <v>2021</v>
      </c>
      <c r="Q48" s="167"/>
      <c r="R48" s="167"/>
      <c r="S48" s="168"/>
      <c r="T48" s="166">
        <f>P48+1</f>
        <v>2022</v>
      </c>
      <c r="U48" s="167"/>
      <c r="V48" s="167"/>
      <c r="W48" s="168"/>
      <c r="X48" s="166">
        <f>T48+1</f>
        <v>2023</v>
      </c>
      <c r="Y48" s="167"/>
      <c r="Z48" s="167"/>
      <c r="AA48" s="168"/>
      <c r="AB48" s="166">
        <f>X48+1</f>
        <v>2024</v>
      </c>
      <c r="AC48" s="167"/>
      <c r="AD48" s="167"/>
      <c r="AE48" s="168"/>
      <c r="AF48" s="166">
        <f>AB48+1</f>
        <v>2025</v>
      </c>
      <c r="AG48" s="167"/>
      <c r="AH48" s="167"/>
      <c r="AI48" s="168"/>
    </row>
    <row r="49" spans="2:35" ht="29.25" customHeight="1" thickTop="1" thickBot="1">
      <c r="B49" s="133" t="s">
        <v>2341</v>
      </c>
      <c r="C49" s="135" t="s">
        <v>2342</v>
      </c>
      <c r="D49" s="151" t="s">
        <v>237</v>
      </c>
      <c r="E49" s="151" t="s">
        <v>1905</v>
      </c>
      <c r="F49" s="151" t="s">
        <v>238</v>
      </c>
      <c r="G49" s="153" t="s">
        <v>2332</v>
      </c>
      <c r="H49" s="151" t="str">
        <f t="shared" ref="H49:AI49" si="11">D49</f>
        <v xml:space="preserve">Przychody ze sprzedaży usług dystrybucyjnych </v>
      </c>
      <c r="I49" s="151" t="str">
        <f t="shared" si="11"/>
        <v>Wolumen dystrybuowanych paliw gazowych</v>
      </c>
      <c r="J49" s="151" t="str">
        <f t="shared" si="11"/>
        <v>Średnia stawka opłat za usługę dystrybucji netto</v>
      </c>
      <c r="K49" s="153" t="str">
        <f t="shared" si="11"/>
        <v>Średnia cena sprzedanych paliw gazowych i usługi ich dystrybucji  netto</v>
      </c>
      <c r="L49" s="151" t="str">
        <f t="shared" si="11"/>
        <v xml:space="preserve">Przychody ze sprzedaży usług dystrybucyjnych </v>
      </c>
      <c r="M49" s="151" t="str">
        <f t="shared" si="11"/>
        <v>Wolumen dystrybuowanych paliw gazowych</v>
      </c>
      <c r="N49" s="151" t="str">
        <f t="shared" si="11"/>
        <v>Średnia stawka opłat za usługę dystrybucji netto</v>
      </c>
      <c r="O49" s="153" t="str">
        <f t="shared" si="11"/>
        <v>Średnia cena sprzedanych paliw gazowych i usługi ich dystrybucji  netto</v>
      </c>
      <c r="P49" s="151" t="str">
        <f t="shared" si="11"/>
        <v xml:space="preserve">Przychody ze sprzedaży usług dystrybucyjnych </v>
      </c>
      <c r="Q49" s="151" t="str">
        <f t="shared" si="11"/>
        <v>Wolumen dystrybuowanych paliw gazowych</v>
      </c>
      <c r="R49" s="151" t="str">
        <f t="shared" si="11"/>
        <v>Średnia stawka opłat za usługę dystrybucji netto</v>
      </c>
      <c r="S49" s="153" t="str">
        <f t="shared" si="11"/>
        <v>Średnia cena sprzedanych paliw gazowych i usługi ich dystrybucji  netto</v>
      </c>
      <c r="T49" s="151" t="str">
        <f t="shared" si="11"/>
        <v xml:space="preserve">Przychody ze sprzedaży usług dystrybucyjnych </v>
      </c>
      <c r="U49" s="151" t="str">
        <f t="shared" si="11"/>
        <v>Wolumen dystrybuowanych paliw gazowych</v>
      </c>
      <c r="V49" s="151" t="str">
        <f t="shared" si="11"/>
        <v>Średnia stawka opłat za usługę dystrybucji netto</v>
      </c>
      <c r="W49" s="153" t="str">
        <f t="shared" si="11"/>
        <v>Średnia cena sprzedanych paliw gazowych i usługi ich dystrybucji  netto</v>
      </c>
      <c r="X49" s="151" t="str">
        <f t="shared" si="11"/>
        <v xml:space="preserve">Przychody ze sprzedaży usług dystrybucyjnych </v>
      </c>
      <c r="Y49" s="151" t="str">
        <f t="shared" si="11"/>
        <v>Wolumen dystrybuowanych paliw gazowych</v>
      </c>
      <c r="Z49" s="151" t="str">
        <f t="shared" si="11"/>
        <v>Średnia stawka opłat za usługę dystrybucji netto</v>
      </c>
      <c r="AA49" s="153" t="str">
        <f t="shared" si="11"/>
        <v>Średnia cena sprzedanych paliw gazowych i usługi ich dystrybucji  netto</v>
      </c>
      <c r="AB49" s="151" t="str">
        <f t="shared" si="11"/>
        <v xml:space="preserve">Przychody ze sprzedaży usług dystrybucyjnych </v>
      </c>
      <c r="AC49" s="151" t="str">
        <f t="shared" si="11"/>
        <v>Wolumen dystrybuowanych paliw gazowych</v>
      </c>
      <c r="AD49" s="151" t="str">
        <f t="shared" si="11"/>
        <v>Średnia stawka opłat za usługę dystrybucji netto</v>
      </c>
      <c r="AE49" s="153" t="str">
        <f t="shared" si="11"/>
        <v>Średnia cena sprzedanych paliw gazowych i usługi ich dystrybucji  netto</v>
      </c>
      <c r="AF49" s="171" t="str">
        <f t="shared" si="11"/>
        <v xml:space="preserve">Przychody ze sprzedaży usług dystrybucyjnych </v>
      </c>
      <c r="AG49" s="171" t="str">
        <f t="shared" si="11"/>
        <v>Wolumen dystrybuowanych paliw gazowych</v>
      </c>
      <c r="AH49" s="171" t="str">
        <f t="shared" si="11"/>
        <v>Średnia stawka opłat za usługę dystrybucji netto</v>
      </c>
      <c r="AI49" s="173" t="str">
        <f t="shared" si="11"/>
        <v>Średnia cena sprzedanych paliw gazowych i usługi ich dystrybucji  netto</v>
      </c>
    </row>
    <row r="50" spans="2:35" ht="50.25" customHeight="1" thickTop="1" thickBot="1">
      <c r="B50" s="154"/>
      <c r="C50" s="165"/>
      <c r="D50" s="152"/>
      <c r="E50" s="152"/>
      <c r="F50" s="152"/>
      <c r="G50" s="153"/>
      <c r="H50" s="152"/>
      <c r="I50" s="152"/>
      <c r="J50" s="152"/>
      <c r="K50" s="153"/>
      <c r="L50" s="152"/>
      <c r="M50" s="152"/>
      <c r="N50" s="152"/>
      <c r="O50" s="153"/>
      <c r="P50" s="152"/>
      <c r="Q50" s="152"/>
      <c r="R50" s="152"/>
      <c r="S50" s="153"/>
      <c r="T50" s="152"/>
      <c r="U50" s="152"/>
      <c r="V50" s="152"/>
      <c r="W50" s="153"/>
      <c r="X50" s="152"/>
      <c r="Y50" s="152"/>
      <c r="Z50" s="152"/>
      <c r="AA50" s="153"/>
      <c r="AB50" s="152"/>
      <c r="AC50" s="152"/>
      <c r="AD50" s="152"/>
      <c r="AE50" s="153"/>
      <c r="AF50" s="172"/>
      <c r="AG50" s="172"/>
      <c r="AH50" s="172"/>
      <c r="AI50" s="173"/>
    </row>
    <row r="51" spans="2:35" ht="12.75" customHeight="1" thickTop="1" thickBot="1">
      <c r="B51" s="134"/>
      <c r="C51" s="136"/>
      <c r="D51" s="46" t="s">
        <v>407</v>
      </c>
      <c r="E51" s="46" t="s">
        <v>2613</v>
      </c>
      <c r="F51" s="46" t="s">
        <v>2614</v>
      </c>
      <c r="G51" s="47" t="s">
        <v>2614</v>
      </c>
      <c r="H51" s="46" t="s">
        <v>407</v>
      </c>
      <c r="I51" s="46" t="s">
        <v>2613</v>
      </c>
      <c r="J51" s="46" t="s">
        <v>2614</v>
      </c>
      <c r="K51" s="47" t="s">
        <v>2614</v>
      </c>
      <c r="L51" s="46" t="s">
        <v>407</v>
      </c>
      <c r="M51" s="46" t="s">
        <v>2613</v>
      </c>
      <c r="N51" s="46" t="s">
        <v>2614</v>
      </c>
      <c r="O51" s="47" t="s">
        <v>2614</v>
      </c>
      <c r="P51" s="46" t="s">
        <v>407</v>
      </c>
      <c r="Q51" s="46" t="s">
        <v>2613</v>
      </c>
      <c r="R51" s="46" t="s">
        <v>2614</v>
      </c>
      <c r="S51" s="47" t="s">
        <v>2614</v>
      </c>
      <c r="T51" s="46" t="s">
        <v>407</v>
      </c>
      <c r="U51" s="46" t="s">
        <v>2613</v>
      </c>
      <c r="V51" s="46" t="s">
        <v>2614</v>
      </c>
      <c r="W51" s="47" t="s">
        <v>2614</v>
      </c>
      <c r="X51" s="46" t="s">
        <v>407</v>
      </c>
      <c r="Y51" s="46" t="s">
        <v>2613</v>
      </c>
      <c r="Z51" s="46" t="s">
        <v>2614</v>
      </c>
      <c r="AA51" s="47" t="s">
        <v>2614</v>
      </c>
      <c r="AB51" s="46" t="s">
        <v>407</v>
      </c>
      <c r="AC51" s="46" t="s">
        <v>2613</v>
      </c>
      <c r="AD51" s="46" t="s">
        <v>2614</v>
      </c>
      <c r="AE51" s="47" t="s">
        <v>2614</v>
      </c>
      <c r="AF51" s="46" t="s">
        <v>407</v>
      </c>
      <c r="AG51" s="46" t="s">
        <v>2613</v>
      </c>
      <c r="AH51" s="46" t="s">
        <v>2614</v>
      </c>
      <c r="AI51" s="46" t="s">
        <v>2614</v>
      </c>
    </row>
    <row r="52" spans="2:35" ht="13.8" thickTop="1">
      <c r="B52" s="148">
        <v>1</v>
      </c>
      <c r="C52" s="145" t="s">
        <v>745</v>
      </c>
      <c r="D52" s="130">
        <f>'[1]plan finansowy'!$E$34*1000</f>
        <v>0</v>
      </c>
      <c r="E52" s="130">
        <f>'[1]plan finansowy'!$E$22*1000</f>
        <v>0</v>
      </c>
      <c r="F52" s="137">
        <f>IF(E52=0,0,D52/E52)</f>
        <v>0</v>
      </c>
      <c r="G52" s="140"/>
      <c r="H52" s="130">
        <f>('[1]plan finansowy'!$F$34)*1000</f>
        <v>0</v>
      </c>
      <c r="I52" s="130">
        <f>('[1]plan finansowy'!$F$22)*1000</f>
        <v>0</v>
      </c>
      <c r="J52" s="137">
        <f>IF(I52=0,0,H52/I52)</f>
        <v>0</v>
      </c>
      <c r="K52" s="140"/>
      <c r="L52" s="130">
        <f>('[1]plan finansowy'!$G$34)*1000</f>
        <v>0</v>
      </c>
      <c r="M52" s="130">
        <f>('[1]plan finansowy'!$G$22)*1000</f>
        <v>0</v>
      </c>
      <c r="N52" s="137">
        <f>IF(M52=0,0,L52/M52)</f>
        <v>0</v>
      </c>
      <c r="O52" s="140"/>
      <c r="P52" s="130">
        <f>('[1]plan finansowy'!$H$34)*1000</f>
        <v>0</v>
      </c>
      <c r="Q52" s="130">
        <f>('[1]plan finansowy'!$H$22)*1000</f>
        <v>0</v>
      </c>
      <c r="R52" s="137">
        <f>IF(Q52=0,0,P52/Q52)</f>
        <v>0</v>
      </c>
      <c r="S52" s="140"/>
      <c r="T52" s="130">
        <f>('[1]plan finansowy'!$I$34)*1000</f>
        <v>0</v>
      </c>
      <c r="U52" s="130">
        <f>('[1]plan finansowy'!$I$22)*1000</f>
        <v>0</v>
      </c>
      <c r="V52" s="137">
        <f>IF(U52=0,0,T52/U52)</f>
        <v>0</v>
      </c>
      <c r="W52" s="140"/>
      <c r="X52" s="130">
        <f>('[1]plan finansowy'!$J$34)*1000</f>
        <v>0</v>
      </c>
      <c r="Y52" s="130">
        <f>('[1]plan finansowy'!$J$22)*1000</f>
        <v>0</v>
      </c>
      <c r="Z52" s="137">
        <f>IF(Y52=0,0,X52/Y52)</f>
        <v>0</v>
      </c>
      <c r="AA52" s="140"/>
      <c r="AB52" s="130">
        <f>('[1]plan finansowy'!$K$34)*1000</f>
        <v>0</v>
      </c>
      <c r="AC52" s="130">
        <f>('[1]plan finansowy'!$K$22)*1000</f>
        <v>0</v>
      </c>
      <c r="AD52" s="137">
        <f>IF(AC52=0,0,AB52/AC52)</f>
        <v>0</v>
      </c>
      <c r="AE52" s="140"/>
      <c r="AF52" s="130">
        <f>('[1]plan finansowy'!$L$34)*1000</f>
        <v>0</v>
      </c>
      <c r="AG52" s="130">
        <f>('[1]plan finansowy'!$L$22)*1000</f>
        <v>0</v>
      </c>
      <c r="AH52" s="137">
        <f>IF(AG52=0,0,AF52/AG52)</f>
        <v>0</v>
      </c>
      <c r="AI52" s="174"/>
    </row>
    <row r="53" spans="2:35">
      <c r="B53" s="149"/>
      <c r="C53" s="146" t="s">
        <v>2344</v>
      </c>
      <c r="D53" s="131"/>
      <c r="E53" s="131"/>
      <c r="F53" s="138"/>
      <c r="G53" s="141"/>
      <c r="H53" s="143">
        <v>0</v>
      </c>
      <c r="I53" s="143">
        <v>0</v>
      </c>
      <c r="J53" s="138"/>
      <c r="K53" s="141"/>
      <c r="L53" s="131">
        <v>0</v>
      </c>
      <c r="M53" s="131">
        <v>0</v>
      </c>
      <c r="N53" s="138"/>
      <c r="O53" s="141"/>
      <c r="P53" s="131">
        <v>0</v>
      </c>
      <c r="Q53" s="131">
        <v>0</v>
      </c>
      <c r="R53" s="138"/>
      <c r="S53" s="141"/>
      <c r="T53" s="131">
        <v>0</v>
      </c>
      <c r="U53" s="131">
        <v>0</v>
      </c>
      <c r="V53" s="138"/>
      <c r="W53" s="141"/>
      <c r="X53" s="131">
        <v>0</v>
      </c>
      <c r="Y53" s="131">
        <v>0</v>
      </c>
      <c r="Z53" s="138"/>
      <c r="AA53" s="141"/>
      <c r="AB53" s="131">
        <v>0</v>
      </c>
      <c r="AC53" s="131">
        <v>0</v>
      </c>
      <c r="AD53" s="138"/>
      <c r="AE53" s="141"/>
      <c r="AF53" s="131">
        <v>0</v>
      </c>
      <c r="AG53" s="131">
        <v>0</v>
      </c>
      <c r="AH53" s="138"/>
      <c r="AI53" s="175"/>
    </row>
    <row r="54" spans="2:35" ht="13.8" thickBot="1">
      <c r="B54" s="150"/>
      <c r="C54" s="147" t="s">
        <v>2343</v>
      </c>
      <c r="D54" s="132"/>
      <c r="E54" s="132"/>
      <c r="F54" s="139"/>
      <c r="G54" s="142"/>
      <c r="H54" s="144">
        <v>0</v>
      </c>
      <c r="I54" s="144">
        <v>0</v>
      </c>
      <c r="J54" s="139"/>
      <c r="K54" s="142"/>
      <c r="L54" s="132">
        <v>0</v>
      </c>
      <c r="M54" s="132">
        <v>0</v>
      </c>
      <c r="N54" s="139"/>
      <c r="O54" s="142"/>
      <c r="P54" s="132">
        <v>0</v>
      </c>
      <c r="Q54" s="132">
        <v>0</v>
      </c>
      <c r="R54" s="139"/>
      <c r="S54" s="142"/>
      <c r="T54" s="132">
        <v>0</v>
      </c>
      <c r="U54" s="132">
        <v>0</v>
      </c>
      <c r="V54" s="139"/>
      <c r="W54" s="142"/>
      <c r="X54" s="132">
        <v>0</v>
      </c>
      <c r="Y54" s="132">
        <v>0</v>
      </c>
      <c r="Z54" s="139"/>
      <c r="AA54" s="142"/>
      <c r="AB54" s="132">
        <v>0</v>
      </c>
      <c r="AC54" s="132">
        <v>0</v>
      </c>
      <c r="AD54" s="139"/>
      <c r="AE54" s="142"/>
      <c r="AF54" s="132">
        <v>0</v>
      </c>
      <c r="AG54" s="132">
        <v>0</v>
      </c>
      <c r="AH54" s="139"/>
      <c r="AI54" s="176"/>
    </row>
    <row r="55" spans="2:35" ht="15.75" customHeight="1" thickTop="1">
      <c r="B55" s="48"/>
      <c r="C55" s="49"/>
      <c r="D55" s="50"/>
      <c r="E55" s="50"/>
      <c r="F55" s="50"/>
      <c r="G55" s="50"/>
    </row>
    <row r="56" spans="2:35" ht="14.4" thickBot="1">
      <c r="B56" s="1"/>
      <c r="C56" s="51" t="s">
        <v>2021</v>
      </c>
      <c r="D56" s="52" t="str">
        <f>$D$48&amp;" r."</f>
        <v>2018 r.</v>
      </c>
    </row>
    <row r="57" spans="2:35" ht="109.5" customHeight="1" outlineLevel="1" thickTop="1" thickBot="1">
      <c r="B57" s="133" t="s">
        <v>2341</v>
      </c>
      <c r="C57" s="135" t="s">
        <v>2342</v>
      </c>
      <c r="D57" s="116" t="s">
        <v>895</v>
      </c>
      <c r="E57" s="116" t="s">
        <v>1906</v>
      </c>
      <c r="F57" s="116" t="s">
        <v>1907</v>
      </c>
      <c r="G57" s="151" t="s">
        <v>390</v>
      </c>
      <c r="H57" s="153" t="s">
        <v>2333</v>
      </c>
      <c r="I57" s="117" t="s">
        <v>2835</v>
      </c>
      <c r="J57" s="117" t="s">
        <v>2836</v>
      </c>
      <c r="K57" s="117" t="s">
        <v>2837</v>
      </c>
      <c r="L57" s="117" t="s">
        <v>2838</v>
      </c>
      <c r="M57" s="118" t="s">
        <v>2839</v>
      </c>
      <c r="N57" s="53" t="s">
        <v>239</v>
      </c>
      <c r="O57" s="53" t="s">
        <v>2840</v>
      </c>
      <c r="P57" s="53" t="s">
        <v>2841</v>
      </c>
    </row>
    <row r="58" spans="2:35" ht="14.4" outlineLevel="1" thickTop="1" thickBot="1">
      <c r="B58" s="134"/>
      <c r="C58" s="136"/>
      <c r="D58" s="119" t="s">
        <v>2339</v>
      </c>
      <c r="E58" s="116" t="s">
        <v>2613</v>
      </c>
      <c r="F58" s="116" t="s">
        <v>408</v>
      </c>
      <c r="G58" s="152"/>
      <c r="H58" s="153"/>
      <c r="I58" s="120" t="s">
        <v>2345</v>
      </c>
      <c r="J58" s="120" t="s">
        <v>2345</v>
      </c>
      <c r="K58" s="120" t="s">
        <v>2346</v>
      </c>
      <c r="L58" s="120" t="s">
        <v>2346</v>
      </c>
      <c r="M58" s="114" t="s">
        <v>2346</v>
      </c>
      <c r="N58" s="115" t="s">
        <v>2340</v>
      </c>
      <c r="O58" s="115" t="s">
        <v>2340</v>
      </c>
      <c r="P58" s="115" t="s">
        <v>2340</v>
      </c>
    </row>
    <row r="59" spans="2:35" s="44" customFormat="1" ht="33.75" customHeight="1" outlineLevel="1" thickTop="1" thickBot="1">
      <c r="B59" s="54">
        <v>1</v>
      </c>
      <c r="C59" s="55" t="str">
        <f>C52</f>
        <v>Odbiorcy indywidualni (grupy taryfowe W1-W3, L1-L3, B1-B3, R1-R3)</v>
      </c>
      <c r="D59" s="56" t="str">
        <f>[2]Tab.G21!$D$11</f>
        <v>[szt.]</v>
      </c>
      <c r="E59" s="56">
        <f>E52</f>
        <v>0</v>
      </c>
      <c r="F59" s="56">
        <f>IF(E59=0,0,E59/D59)</f>
        <v>0</v>
      </c>
      <c r="G59" s="57">
        <f>1.23*F52</f>
        <v>0</v>
      </c>
      <c r="H59" s="58">
        <f>1.23*G52</f>
        <v>0</v>
      </c>
      <c r="I59" s="56">
        <f>G59*F59</f>
        <v>0</v>
      </c>
      <c r="J59" s="56">
        <f>H59*F59</f>
        <v>0</v>
      </c>
      <c r="K59" s="56">
        <f>IF($F$44=0,0,I59/$F$44)</f>
        <v>0</v>
      </c>
      <c r="L59" s="56">
        <f>IF($F$44=0,0,J59/$F$44)</f>
        <v>0</v>
      </c>
      <c r="M59" s="59">
        <f ca="1">12*O38</f>
        <v>11358.30341874123</v>
      </c>
      <c r="N59" s="60">
        <f ca="1">IF(M59=0,0,K59/M59)</f>
        <v>0</v>
      </c>
      <c r="O59" s="60">
        <f ca="1">IF(M59=0,0,L59/M59)</f>
        <v>0</v>
      </c>
      <c r="P59" s="60">
        <f ca="1">IF(M59=0,0,(L59-K59)/M59)</f>
        <v>0</v>
      </c>
    </row>
    <row r="60" spans="2:35" ht="14.25" customHeight="1" thickTop="1">
      <c r="B60" s="48"/>
      <c r="C60" s="49"/>
      <c r="D60" s="61"/>
      <c r="E60" s="61"/>
      <c r="F60" s="61"/>
      <c r="G60" s="61"/>
      <c r="I60" s="61"/>
      <c r="J60" s="61"/>
      <c r="K60" s="61"/>
      <c r="L60" s="61"/>
      <c r="M60" s="18"/>
    </row>
    <row r="61" spans="2:35" ht="15.75" customHeight="1">
      <c r="B61" s="45"/>
      <c r="C61" s="62"/>
      <c r="D61" s="39"/>
      <c r="E61" s="39"/>
      <c r="F61" s="39"/>
      <c r="K61" s="63"/>
      <c r="L61" s="63"/>
    </row>
    <row r="62" spans="2:35" ht="14.4" thickBot="1">
      <c r="B62" s="1"/>
      <c r="C62" s="51" t="s">
        <v>2021</v>
      </c>
      <c r="D62" s="52" t="str">
        <f>$H$48&amp;" r."</f>
        <v>2019 r.</v>
      </c>
    </row>
    <row r="63" spans="2:35" ht="93.6" outlineLevel="1" thickTop="1" thickBot="1">
      <c r="B63" s="133" t="s">
        <v>2341</v>
      </c>
      <c r="C63" s="135" t="s">
        <v>2342</v>
      </c>
      <c r="D63" s="116" t="str">
        <f t="shared" ref="D63:P63" si="12">D57</f>
        <v>Odbiorcy</v>
      </c>
      <c r="E63" s="116" t="str">
        <f t="shared" si="12"/>
        <v>Łączne roczne zużycie paliw gazowych</v>
      </c>
      <c r="F63" s="116" t="str">
        <f t="shared" si="12"/>
        <v xml:space="preserve">Łączne roczne zużycie paliw gazowych na odbiorcę </v>
      </c>
      <c r="G63" s="151" t="str">
        <f t="shared" si="12"/>
        <v>Średnia stawka opłat za usługę dystrybucji brutto</v>
      </c>
      <c r="H63" s="153" t="str">
        <f t="shared" si="12"/>
        <v>Średnia cena sprzedanych paliw gazowych i usługi ich dystrybucji brutto</v>
      </c>
      <c r="I63" s="117" t="str">
        <f t="shared" si="12"/>
        <v>Opłata roczna za usługę dystrybucji na odbiorcę</v>
      </c>
      <c r="J63" s="117" t="str">
        <f t="shared" si="12"/>
        <v>Opłata roczna za dostawę paliwa gazowego  na odbiorcę</v>
      </c>
      <c r="K63" s="117" t="str">
        <f t="shared" si="12"/>
        <v>Opłata roczna za usługę dystrybucji na osobę</v>
      </c>
      <c r="L63" s="117" t="str">
        <f t="shared" si="12"/>
        <v>Opłata roczna za dostawe paliwa gazowego na osobę</v>
      </c>
      <c r="M63" s="118" t="str">
        <f t="shared" si="12"/>
        <v>Średni ważony dochód roczny na osobę na terenie działania OSD</v>
      </c>
      <c r="N63" s="53" t="str">
        <f t="shared" si="12"/>
        <v>% udział opłat za usługę dystrybucji w dochodzie do dyspozycji gospodarstw domowych na osobę w skali roku</v>
      </c>
      <c r="O63" s="53" t="str">
        <f t="shared" si="12"/>
        <v>% udział opłaty za dostawę paliwa gazowego  w dochodzie do dyspozycji gospodarstw domowych na osobę w skali roku</v>
      </c>
      <c r="P63" s="121" t="str">
        <f t="shared" si="12"/>
        <v>% udział opłaty za paliwo gazowe w dochodzie do dyspozycji gospodarstw domowych na osobę w skali roku</v>
      </c>
    </row>
    <row r="64" spans="2:35" ht="14.4" outlineLevel="1" thickTop="1" thickBot="1">
      <c r="B64" s="134"/>
      <c r="C64" s="136"/>
      <c r="D64" s="119" t="s">
        <v>2339</v>
      </c>
      <c r="E64" s="116" t="s">
        <v>2613</v>
      </c>
      <c r="F64" s="116" t="s">
        <v>408</v>
      </c>
      <c r="G64" s="152"/>
      <c r="H64" s="153"/>
      <c r="I64" s="120" t="s">
        <v>2345</v>
      </c>
      <c r="J64" s="120" t="s">
        <v>2345</v>
      </c>
      <c r="K64" s="120" t="s">
        <v>2346</v>
      </c>
      <c r="L64" s="120" t="s">
        <v>2346</v>
      </c>
      <c r="M64" s="114" t="s">
        <v>2346</v>
      </c>
      <c r="N64" s="115" t="s">
        <v>2340</v>
      </c>
      <c r="O64" s="115" t="s">
        <v>2340</v>
      </c>
      <c r="P64" s="115" t="s">
        <v>2340</v>
      </c>
    </row>
    <row r="65" spans="2:16" s="44" customFormat="1" ht="33" customHeight="1" outlineLevel="1" thickTop="1" thickBot="1">
      <c r="B65" s="54">
        <v>1</v>
      </c>
      <c r="C65" s="64" t="str">
        <f>C59</f>
        <v>Odbiorcy indywidualni (grupy taryfowe W1-W3, L1-L3, B1-B3, R1-R3)</v>
      </c>
      <c r="D65" s="56">
        <f>[2]Tab.G21!$E$11</f>
        <v>0</v>
      </c>
      <c r="E65" s="56">
        <f>I52</f>
        <v>0</v>
      </c>
      <c r="F65" s="56">
        <f>IF(E65=0,0,E65/D65)</f>
        <v>0</v>
      </c>
      <c r="G65" s="57">
        <f>1.23*J52</f>
        <v>0</v>
      </c>
      <c r="H65" s="58">
        <f>1.23*K52</f>
        <v>0</v>
      </c>
      <c r="I65" s="56">
        <f>G65*F65</f>
        <v>0</v>
      </c>
      <c r="J65" s="56">
        <f>H65*F65</f>
        <v>0</v>
      </c>
      <c r="K65" s="56">
        <f>IF($G$44=0,0,I65/$G$44)</f>
        <v>0</v>
      </c>
      <c r="L65" s="56">
        <f>IF($G$44=0,0,J65/$G$44)</f>
        <v>0</v>
      </c>
      <c r="M65" s="59">
        <f ca="1">12*P38</f>
        <v>11551.394576859828</v>
      </c>
      <c r="N65" s="60">
        <f ca="1">IF(M65=0,0,K65/M65)</f>
        <v>0</v>
      </c>
      <c r="O65" s="60">
        <f ca="1">IF(M65=0,0,L65/M65)</f>
        <v>0</v>
      </c>
      <c r="P65" s="60">
        <f ca="1">IF(M65=0,0,(L65-K65)/M65)</f>
        <v>0</v>
      </c>
    </row>
    <row r="66" spans="2:16" ht="14.25" customHeight="1" thickTop="1">
      <c r="B66" s="48"/>
      <c r="C66" s="49"/>
      <c r="D66" s="61"/>
      <c r="E66" s="61"/>
      <c r="F66" s="61"/>
      <c r="G66" s="61"/>
      <c r="I66" s="61"/>
      <c r="J66" s="61"/>
      <c r="K66" s="61"/>
      <c r="L66" s="61"/>
      <c r="M66" s="18"/>
    </row>
    <row r="67" spans="2:16">
      <c r="F67" s="39"/>
      <c r="J67" s="63"/>
      <c r="K67" s="63"/>
      <c r="L67" s="63"/>
      <c r="M67" s="63"/>
      <c r="N67" s="63"/>
    </row>
    <row r="68" spans="2:16" ht="14.4" thickBot="1">
      <c r="B68" s="1"/>
      <c r="C68" s="51" t="s">
        <v>2021</v>
      </c>
      <c r="D68" s="52" t="str">
        <f>$L$48&amp;" r."</f>
        <v>2020 r.</v>
      </c>
    </row>
    <row r="69" spans="2:16" ht="93.6" outlineLevel="1" thickTop="1" thickBot="1">
      <c r="B69" s="133" t="s">
        <v>2341</v>
      </c>
      <c r="C69" s="135" t="s">
        <v>2342</v>
      </c>
      <c r="D69" s="116" t="str">
        <f t="shared" ref="D69:P69" si="13">D63</f>
        <v>Odbiorcy</v>
      </c>
      <c r="E69" s="116" t="str">
        <f t="shared" si="13"/>
        <v>Łączne roczne zużycie paliw gazowych</v>
      </c>
      <c r="F69" s="116" t="str">
        <f t="shared" si="13"/>
        <v xml:space="preserve">Łączne roczne zużycie paliw gazowych na odbiorcę </v>
      </c>
      <c r="G69" s="151" t="str">
        <f t="shared" si="13"/>
        <v>Średnia stawka opłat za usługę dystrybucji brutto</v>
      </c>
      <c r="H69" s="153" t="str">
        <f t="shared" si="13"/>
        <v>Średnia cena sprzedanych paliw gazowych i usługi ich dystrybucji brutto</v>
      </c>
      <c r="I69" s="117" t="str">
        <f t="shared" si="13"/>
        <v>Opłata roczna za usługę dystrybucji na odbiorcę</v>
      </c>
      <c r="J69" s="117" t="str">
        <f t="shared" si="13"/>
        <v>Opłata roczna za dostawę paliwa gazowego  na odbiorcę</v>
      </c>
      <c r="K69" s="117" t="str">
        <f t="shared" si="13"/>
        <v>Opłata roczna za usługę dystrybucji na osobę</v>
      </c>
      <c r="L69" s="117" t="str">
        <f t="shared" si="13"/>
        <v>Opłata roczna za dostawe paliwa gazowego na osobę</v>
      </c>
      <c r="M69" s="118" t="str">
        <f t="shared" si="13"/>
        <v>Średni ważony dochód roczny na osobę na terenie działania OSD</v>
      </c>
      <c r="N69" s="53" t="str">
        <f t="shared" si="13"/>
        <v>% udział opłat za usługę dystrybucji w dochodzie do dyspozycji gospodarstw domowych na osobę w skali roku</v>
      </c>
      <c r="O69" s="53" t="str">
        <f t="shared" si="13"/>
        <v>% udział opłaty za dostawę paliwa gazowego  w dochodzie do dyspozycji gospodarstw domowych na osobę w skali roku</v>
      </c>
      <c r="P69" s="121" t="str">
        <f t="shared" si="13"/>
        <v>% udział opłaty za paliwo gazowe w dochodzie do dyspozycji gospodarstw domowych na osobę w skali roku</v>
      </c>
    </row>
    <row r="70" spans="2:16" ht="14.4" outlineLevel="1" thickTop="1" thickBot="1">
      <c r="B70" s="134"/>
      <c r="C70" s="136"/>
      <c r="D70" s="119" t="s">
        <v>2339</v>
      </c>
      <c r="E70" s="116" t="s">
        <v>2613</v>
      </c>
      <c r="F70" s="116" t="s">
        <v>408</v>
      </c>
      <c r="G70" s="152"/>
      <c r="H70" s="153"/>
      <c r="I70" s="120" t="s">
        <v>2345</v>
      </c>
      <c r="J70" s="120" t="s">
        <v>2345</v>
      </c>
      <c r="K70" s="120" t="s">
        <v>2346</v>
      </c>
      <c r="L70" s="120" t="s">
        <v>2346</v>
      </c>
      <c r="M70" s="114" t="s">
        <v>2346</v>
      </c>
      <c r="N70" s="115" t="s">
        <v>2340</v>
      </c>
      <c r="O70" s="115" t="s">
        <v>2340</v>
      </c>
      <c r="P70" s="115" t="s">
        <v>2340</v>
      </c>
    </row>
    <row r="71" spans="2:16" s="44" customFormat="1" ht="30.75" customHeight="1" outlineLevel="1" thickTop="1" thickBot="1">
      <c r="B71" s="54">
        <v>1</v>
      </c>
      <c r="C71" s="55" t="str">
        <f>C65</f>
        <v>Odbiorcy indywidualni (grupy taryfowe W1-W3, L1-L3, B1-B3, R1-R3)</v>
      </c>
      <c r="D71" s="56">
        <f>[2]Tab.G21!$F$11</f>
        <v>0</v>
      </c>
      <c r="E71" s="56">
        <f>M52</f>
        <v>0</v>
      </c>
      <c r="F71" s="56">
        <f>IF(E71=0,0,E71/D71)</f>
        <v>0</v>
      </c>
      <c r="G71" s="57">
        <f>1.23*N52</f>
        <v>0</v>
      </c>
      <c r="H71" s="58">
        <f>1.23*O52</f>
        <v>0</v>
      </c>
      <c r="I71" s="56">
        <f>G71*F71</f>
        <v>0</v>
      </c>
      <c r="J71" s="56">
        <f>H71*F71</f>
        <v>0</v>
      </c>
      <c r="K71" s="56">
        <f>IF($H$44=0,0,I71/$H$44)</f>
        <v>0</v>
      </c>
      <c r="L71" s="56">
        <f>IF($H$44=0,0,J71/$H$44)</f>
        <v>0</v>
      </c>
      <c r="M71" s="59">
        <f ca="1">12*Q38</f>
        <v>11687.828098207119</v>
      </c>
      <c r="N71" s="60">
        <f ca="1">IF(M71=0,0,K71/M71)</f>
        <v>0</v>
      </c>
      <c r="O71" s="60">
        <f ca="1">IF(M71=0,0,L71/M71)</f>
        <v>0</v>
      </c>
      <c r="P71" s="60">
        <f ca="1">IF(M71=0,0,(L71-K71)/M71)</f>
        <v>0</v>
      </c>
    </row>
    <row r="72" spans="2:16" ht="14.25" customHeight="1" thickTop="1">
      <c r="B72" s="48"/>
      <c r="C72" s="49"/>
      <c r="D72" s="61"/>
      <c r="E72" s="61"/>
      <c r="F72" s="61"/>
      <c r="G72" s="61"/>
      <c r="I72" s="61"/>
      <c r="J72" s="61"/>
      <c r="K72" s="61"/>
      <c r="L72" s="61"/>
      <c r="M72" s="18"/>
    </row>
    <row r="73" spans="2:16">
      <c r="F73" s="39"/>
      <c r="J73" s="63"/>
      <c r="K73" s="63"/>
      <c r="L73" s="63"/>
      <c r="M73" s="63"/>
      <c r="N73" s="63"/>
    </row>
    <row r="74" spans="2:16" ht="14.4" thickBot="1">
      <c r="B74" s="1"/>
      <c r="C74" s="51" t="s">
        <v>2021</v>
      </c>
      <c r="D74" s="52" t="str">
        <f>$P$48&amp;" r."</f>
        <v>2021 r.</v>
      </c>
    </row>
    <row r="75" spans="2:16" ht="93.6" outlineLevel="1" thickTop="1" thickBot="1">
      <c r="B75" s="133" t="s">
        <v>2341</v>
      </c>
      <c r="C75" s="135" t="s">
        <v>2342</v>
      </c>
      <c r="D75" s="116" t="str">
        <f t="shared" ref="D75:P75" si="14">D69</f>
        <v>Odbiorcy</v>
      </c>
      <c r="E75" s="116" t="str">
        <f t="shared" si="14"/>
        <v>Łączne roczne zużycie paliw gazowych</v>
      </c>
      <c r="F75" s="116" t="str">
        <f t="shared" si="14"/>
        <v xml:space="preserve">Łączne roczne zużycie paliw gazowych na odbiorcę </v>
      </c>
      <c r="G75" s="151" t="str">
        <f t="shared" si="14"/>
        <v>Średnia stawka opłat za usługę dystrybucji brutto</v>
      </c>
      <c r="H75" s="153" t="str">
        <f t="shared" si="14"/>
        <v>Średnia cena sprzedanych paliw gazowych i usługi ich dystrybucji brutto</v>
      </c>
      <c r="I75" s="117" t="str">
        <f t="shared" si="14"/>
        <v>Opłata roczna za usługę dystrybucji na odbiorcę</v>
      </c>
      <c r="J75" s="117" t="str">
        <f t="shared" si="14"/>
        <v>Opłata roczna za dostawę paliwa gazowego  na odbiorcę</v>
      </c>
      <c r="K75" s="117" t="str">
        <f t="shared" si="14"/>
        <v>Opłata roczna za usługę dystrybucji na osobę</v>
      </c>
      <c r="L75" s="117" t="str">
        <f t="shared" si="14"/>
        <v>Opłata roczna za dostawe paliwa gazowego na osobę</v>
      </c>
      <c r="M75" s="118" t="str">
        <f t="shared" si="14"/>
        <v>Średni ważony dochód roczny na osobę na terenie działania OSD</v>
      </c>
      <c r="N75" s="53" t="str">
        <f t="shared" si="14"/>
        <v>% udział opłat za usługę dystrybucji w dochodzie do dyspozycji gospodarstw domowych na osobę w skali roku</v>
      </c>
      <c r="O75" s="53" t="str">
        <f t="shared" si="14"/>
        <v>% udział opłaty za dostawę paliwa gazowego  w dochodzie do dyspozycji gospodarstw domowych na osobę w skali roku</v>
      </c>
      <c r="P75" s="121" t="str">
        <f t="shared" si="14"/>
        <v>% udział opłaty za paliwo gazowe w dochodzie do dyspozycji gospodarstw domowych na osobę w skali roku</v>
      </c>
    </row>
    <row r="76" spans="2:16" ht="14.4" outlineLevel="1" thickTop="1" thickBot="1">
      <c r="B76" s="134"/>
      <c r="C76" s="136"/>
      <c r="D76" s="119" t="s">
        <v>2339</v>
      </c>
      <c r="E76" s="116" t="s">
        <v>2613</v>
      </c>
      <c r="F76" s="116" t="s">
        <v>408</v>
      </c>
      <c r="G76" s="152"/>
      <c r="H76" s="153"/>
      <c r="I76" s="120" t="s">
        <v>2345</v>
      </c>
      <c r="J76" s="120" t="s">
        <v>2345</v>
      </c>
      <c r="K76" s="120" t="s">
        <v>2346</v>
      </c>
      <c r="L76" s="120" t="s">
        <v>2346</v>
      </c>
      <c r="M76" s="114" t="s">
        <v>2346</v>
      </c>
      <c r="N76" s="115" t="s">
        <v>2340</v>
      </c>
      <c r="O76" s="115" t="s">
        <v>2340</v>
      </c>
      <c r="P76" s="115" t="s">
        <v>2340</v>
      </c>
    </row>
    <row r="77" spans="2:16" s="44" customFormat="1" ht="34.5" customHeight="1" outlineLevel="1" thickTop="1" thickBot="1">
      <c r="B77" s="54">
        <v>1</v>
      </c>
      <c r="C77" s="55" t="str">
        <f>C71</f>
        <v>Odbiorcy indywidualni (grupy taryfowe W1-W3, L1-L3, B1-B3, R1-R3)</v>
      </c>
      <c r="D77" s="65"/>
      <c r="E77" s="56">
        <f>Q52</f>
        <v>0</v>
      </c>
      <c r="F77" s="56">
        <f>IF(E77=0,0,E77/D77)</f>
        <v>0</v>
      </c>
      <c r="G77" s="57">
        <f>1.23*R52</f>
        <v>0</v>
      </c>
      <c r="H77" s="58">
        <f>1.23*S52</f>
        <v>0</v>
      </c>
      <c r="I77" s="56">
        <f>G77*F77</f>
        <v>0</v>
      </c>
      <c r="J77" s="56">
        <f>H77*F77</f>
        <v>0</v>
      </c>
      <c r="K77" s="56">
        <f>IF($I$44=0,0,I77/$I$44)</f>
        <v>0</v>
      </c>
      <c r="L77" s="56">
        <f>IF($I$44=0,0,J77/$I$44)</f>
        <v>0</v>
      </c>
      <c r="M77" s="59">
        <f ca="1">12*R38</f>
        <v>11861.672853339849</v>
      </c>
      <c r="N77" s="60">
        <f ca="1">IF(M77=0,0,K77/M77)</f>
        <v>0</v>
      </c>
      <c r="O77" s="60">
        <f ca="1">IF(M77=0,0,L77/M77)</f>
        <v>0</v>
      </c>
      <c r="P77" s="60">
        <f ca="1">IF(M77=0,0,(L77-K77)/M77)</f>
        <v>0</v>
      </c>
    </row>
    <row r="78" spans="2:16" ht="14.25" customHeight="1" thickTop="1">
      <c r="B78" s="48"/>
      <c r="C78" s="49"/>
      <c r="D78" s="61"/>
      <c r="E78" s="61"/>
      <c r="F78" s="61"/>
      <c r="G78" s="61"/>
      <c r="I78" s="61"/>
      <c r="J78" s="61"/>
      <c r="K78" s="61"/>
      <c r="L78" s="61"/>
      <c r="M78" s="18"/>
    </row>
    <row r="79" spans="2:16" ht="14.25" customHeight="1">
      <c r="B79" s="48"/>
      <c r="C79" s="49"/>
      <c r="D79" s="61"/>
      <c r="E79" s="61"/>
      <c r="F79" s="61"/>
      <c r="G79" s="61"/>
      <c r="I79" s="61"/>
      <c r="J79" s="61"/>
      <c r="K79" s="61"/>
      <c r="L79" s="61"/>
      <c r="M79" s="18"/>
    </row>
    <row r="80" spans="2:16" ht="14.4" thickBot="1">
      <c r="B80" s="1"/>
      <c r="C80" s="51" t="s">
        <v>2021</v>
      </c>
      <c r="D80" s="52" t="str">
        <f>$T$48&amp;" r."</f>
        <v>2022 r.</v>
      </c>
    </row>
    <row r="81" spans="2:16" ht="93.6" outlineLevel="1" thickTop="1" thickBot="1">
      <c r="B81" s="133" t="s">
        <v>2341</v>
      </c>
      <c r="C81" s="135" t="s">
        <v>2342</v>
      </c>
      <c r="D81" s="116" t="str">
        <f t="shared" ref="D81:P81" si="15">D75</f>
        <v>Odbiorcy</v>
      </c>
      <c r="E81" s="116" t="str">
        <f t="shared" si="15"/>
        <v>Łączne roczne zużycie paliw gazowych</v>
      </c>
      <c r="F81" s="116" t="str">
        <f t="shared" si="15"/>
        <v xml:space="preserve">Łączne roczne zużycie paliw gazowych na odbiorcę </v>
      </c>
      <c r="G81" s="151" t="str">
        <f t="shared" si="15"/>
        <v>Średnia stawka opłat za usługę dystrybucji brutto</v>
      </c>
      <c r="H81" s="153" t="str">
        <f t="shared" si="15"/>
        <v>Średnia cena sprzedanych paliw gazowych i usługi ich dystrybucji brutto</v>
      </c>
      <c r="I81" s="117" t="str">
        <f t="shared" si="15"/>
        <v>Opłata roczna za usługę dystrybucji na odbiorcę</v>
      </c>
      <c r="J81" s="117" t="str">
        <f t="shared" si="15"/>
        <v>Opłata roczna za dostawę paliwa gazowego  na odbiorcę</v>
      </c>
      <c r="K81" s="117" t="str">
        <f t="shared" si="15"/>
        <v>Opłata roczna za usługę dystrybucji na osobę</v>
      </c>
      <c r="L81" s="117" t="str">
        <f t="shared" si="15"/>
        <v>Opłata roczna za dostawe paliwa gazowego na osobę</v>
      </c>
      <c r="M81" s="118" t="str">
        <f t="shared" si="15"/>
        <v>Średni ważony dochód roczny na osobę na terenie działania OSD</v>
      </c>
      <c r="N81" s="53" t="str">
        <f t="shared" si="15"/>
        <v>% udział opłat za usługę dystrybucji w dochodzie do dyspozycji gospodarstw domowych na osobę w skali roku</v>
      </c>
      <c r="O81" s="53" t="str">
        <f t="shared" si="15"/>
        <v>% udział opłaty za dostawę paliwa gazowego  w dochodzie do dyspozycji gospodarstw domowych na osobę w skali roku</v>
      </c>
      <c r="P81" s="121" t="str">
        <f t="shared" si="15"/>
        <v>% udział opłaty za paliwo gazowe w dochodzie do dyspozycji gospodarstw domowych na osobę w skali roku</v>
      </c>
    </row>
    <row r="82" spans="2:16" ht="14.4" outlineLevel="1" thickTop="1" thickBot="1">
      <c r="B82" s="134"/>
      <c r="C82" s="136"/>
      <c r="D82" s="119" t="s">
        <v>2339</v>
      </c>
      <c r="E82" s="116" t="s">
        <v>2613</v>
      </c>
      <c r="F82" s="116" t="s">
        <v>408</v>
      </c>
      <c r="G82" s="152"/>
      <c r="H82" s="153"/>
      <c r="I82" s="120" t="s">
        <v>2345</v>
      </c>
      <c r="J82" s="120" t="s">
        <v>2345</v>
      </c>
      <c r="K82" s="120" t="s">
        <v>2346</v>
      </c>
      <c r="L82" s="120" t="s">
        <v>2346</v>
      </c>
      <c r="M82" s="114" t="s">
        <v>2346</v>
      </c>
      <c r="N82" s="115" t="s">
        <v>2340</v>
      </c>
      <c r="O82" s="115" t="s">
        <v>2340</v>
      </c>
      <c r="P82" s="115" t="s">
        <v>2340</v>
      </c>
    </row>
    <row r="83" spans="2:16" s="44" customFormat="1" ht="33" customHeight="1" outlineLevel="1" thickTop="1" thickBot="1">
      <c r="B83" s="54">
        <v>1</v>
      </c>
      <c r="C83" s="55" t="str">
        <f>C77</f>
        <v>Odbiorcy indywidualni (grupy taryfowe W1-W3, L1-L3, B1-B3, R1-R3)</v>
      </c>
      <c r="D83" s="65"/>
      <c r="E83" s="56">
        <f>U52</f>
        <v>0</v>
      </c>
      <c r="F83" s="56">
        <f>IF(E83=0,0,E83/D83)</f>
        <v>0</v>
      </c>
      <c r="G83" s="57">
        <f>1.23*V52</f>
        <v>0</v>
      </c>
      <c r="H83" s="58">
        <f>1.23*W52</f>
        <v>0</v>
      </c>
      <c r="I83" s="56">
        <f>G83*F83</f>
        <v>0</v>
      </c>
      <c r="J83" s="56">
        <f>H83*F83</f>
        <v>0</v>
      </c>
      <c r="K83" s="56">
        <f>IF($J$44=0,0,I83/$J$44)</f>
        <v>0</v>
      </c>
      <c r="L83" s="56">
        <f>IF($J$44=0,0,J83/$J$44)</f>
        <v>0</v>
      </c>
      <c r="M83" s="59">
        <f ca="1">12*S38</f>
        <v>12304.58771768356</v>
      </c>
      <c r="N83" s="60">
        <f ca="1">IF(M83=0,0,K83/M83)</f>
        <v>0</v>
      </c>
      <c r="O83" s="60">
        <f ca="1">IF(M83=0,0,L83/M83)</f>
        <v>0</v>
      </c>
      <c r="P83" s="60">
        <f ca="1">IF(M83=0,0,(L83-K83)/M83)</f>
        <v>0</v>
      </c>
    </row>
    <row r="84" spans="2:16" ht="14.25" customHeight="1" thickTop="1">
      <c r="B84" s="48"/>
      <c r="C84" s="49"/>
      <c r="D84" s="61"/>
      <c r="E84" s="61"/>
      <c r="F84" s="61"/>
      <c r="G84" s="61"/>
      <c r="I84" s="61"/>
      <c r="J84" s="61"/>
      <c r="K84" s="61"/>
      <c r="L84" s="61"/>
      <c r="M84" s="18"/>
    </row>
    <row r="85" spans="2:16">
      <c r="F85" s="39"/>
      <c r="J85" s="63"/>
      <c r="K85" s="63"/>
      <c r="L85" s="63"/>
      <c r="M85" s="63"/>
      <c r="N85" s="63"/>
    </row>
    <row r="86" spans="2:16" ht="14.4" thickBot="1">
      <c r="B86" s="1"/>
      <c r="C86" s="51" t="s">
        <v>2021</v>
      </c>
      <c r="D86" s="52" t="str">
        <f>$X$48&amp;" r."</f>
        <v>2023 r.</v>
      </c>
    </row>
    <row r="87" spans="2:16" ht="93.6" outlineLevel="1" thickTop="1" thickBot="1">
      <c r="B87" s="133" t="s">
        <v>2341</v>
      </c>
      <c r="C87" s="135" t="s">
        <v>2342</v>
      </c>
      <c r="D87" s="116" t="str">
        <f t="shared" ref="D87:P87" si="16">D81</f>
        <v>Odbiorcy</v>
      </c>
      <c r="E87" s="116" t="str">
        <f t="shared" si="16"/>
        <v>Łączne roczne zużycie paliw gazowych</v>
      </c>
      <c r="F87" s="116" t="str">
        <f t="shared" si="16"/>
        <v xml:space="preserve">Łączne roczne zużycie paliw gazowych na odbiorcę </v>
      </c>
      <c r="G87" s="151" t="str">
        <f t="shared" si="16"/>
        <v>Średnia stawka opłat za usługę dystrybucji brutto</v>
      </c>
      <c r="H87" s="153" t="str">
        <f t="shared" si="16"/>
        <v>Średnia cena sprzedanych paliw gazowych i usługi ich dystrybucji brutto</v>
      </c>
      <c r="I87" s="117" t="str">
        <f t="shared" si="16"/>
        <v>Opłata roczna za usługę dystrybucji na odbiorcę</v>
      </c>
      <c r="J87" s="117" t="str">
        <f t="shared" si="16"/>
        <v>Opłata roczna za dostawę paliwa gazowego  na odbiorcę</v>
      </c>
      <c r="K87" s="117" t="str">
        <f t="shared" si="16"/>
        <v>Opłata roczna za usługę dystrybucji na osobę</v>
      </c>
      <c r="L87" s="117" t="str">
        <f t="shared" si="16"/>
        <v>Opłata roczna za dostawe paliwa gazowego na osobę</v>
      </c>
      <c r="M87" s="118" t="str">
        <f t="shared" si="16"/>
        <v>Średni ważony dochód roczny na osobę na terenie działania OSD</v>
      </c>
      <c r="N87" s="53" t="str">
        <f t="shared" si="16"/>
        <v>% udział opłat za usługę dystrybucji w dochodzie do dyspozycji gospodarstw domowych na osobę w skali roku</v>
      </c>
      <c r="O87" s="53" t="str">
        <f t="shared" si="16"/>
        <v>% udział opłaty za dostawę paliwa gazowego  w dochodzie do dyspozycji gospodarstw domowych na osobę w skali roku</v>
      </c>
      <c r="P87" s="121" t="str">
        <f t="shared" si="16"/>
        <v>% udział opłaty za paliwo gazowe w dochodzie do dyspozycji gospodarstw domowych na osobę w skali roku</v>
      </c>
    </row>
    <row r="88" spans="2:16" ht="14.4" outlineLevel="1" thickTop="1" thickBot="1">
      <c r="B88" s="134"/>
      <c r="C88" s="136"/>
      <c r="D88" s="119" t="s">
        <v>2339</v>
      </c>
      <c r="E88" s="116" t="s">
        <v>2613</v>
      </c>
      <c r="F88" s="116" t="s">
        <v>408</v>
      </c>
      <c r="G88" s="152"/>
      <c r="H88" s="153"/>
      <c r="I88" s="120" t="s">
        <v>2345</v>
      </c>
      <c r="J88" s="120" t="s">
        <v>2345</v>
      </c>
      <c r="K88" s="120" t="s">
        <v>2346</v>
      </c>
      <c r="L88" s="120" t="s">
        <v>2346</v>
      </c>
      <c r="M88" s="114" t="s">
        <v>2346</v>
      </c>
      <c r="N88" s="115" t="s">
        <v>2340</v>
      </c>
      <c r="O88" s="115" t="s">
        <v>2340</v>
      </c>
      <c r="P88" s="115" t="s">
        <v>2340</v>
      </c>
    </row>
    <row r="89" spans="2:16" s="44" customFormat="1" ht="36" customHeight="1" outlineLevel="1" thickTop="1" thickBot="1">
      <c r="B89" s="54">
        <v>1</v>
      </c>
      <c r="C89" s="55" t="str">
        <f>C83</f>
        <v>Odbiorcy indywidualni (grupy taryfowe W1-W3, L1-L3, B1-B3, R1-R3)</v>
      </c>
      <c r="D89" s="65"/>
      <c r="E89" s="56">
        <f>Y52</f>
        <v>0</v>
      </c>
      <c r="F89" s="56">
        <f>IF(E89=0,0,E89/D89)</f>
        <v>0</v>
      </c>
      <c r="G89" s="57">
        <f>1.23*Z52</f>
        <v>0</v>
      </c>
      <c r="H89" s="58">
        <f>1.23*AA52</f>
        <v>0</v>
      </c>
      <c r="I89" s="56">
        <f>G89*F89</f>
        <v>0</v>
      </c>
      <c r="J89" s="56">
        <f>H89*F89</f>
        <v>0</v>
      </c>
      <c r="K89" s="56">
        <f>IF($K$44=0,0,I89/$K$44)</f>
        <v>0</v>
      </c>
      <c r="L89" s="56">
        <f>IF($K$44=0,0,J89/$K$44)</f>
        <v>0</v>
      </c>
      <c r="M89" s="59">
        <f ca="1">12*T38</f>
        <v>12832.749840877408</v>
      </c>
      <c r="N89" s="60">
        <f ca="1">IF(M89=0,0,K89/M89)</f>
        <v>0</v>
      </c>
      <c r="O89" s="60">
        <f ca="1">IF(M89=0,0,L89/M89)</f>
        <v>0</v>
      </c>
      <c r="P89" s="60">
        <f ca="1">IF(M89=0,0,(L89-K89)/M89)</f>
        <v>0</v>
      </c>
    </row>
    <row r="90" spans="2:16" ht="14.25" customHeight="1" thickTop="1">
      <c r="B90" s="48"/>
      <c r="C90" s="49"/>
      <c r="D90" s="61"/>
      <c r="E90" s="61"/>
      <c r="F90" s="61"/>
      <c r="G90" s="61"/>
      <c r="I90" s="61"/>
      <c r="J90" s="61"/>
      <c r="K90" s="61"/>
      <c r="L90" s="61"/>
      <c r="M90" s="18"/>
    </row>
    <row r="91" spans="2:16">
      <c r="F91" s="39"/>
    </row>
    <row r="92" spans="2:16" ht="14.4" thickBot="1">
      <c r="B92" s="1"/>
      <c r="C92" s="51" t="s">
        <v>2021</v>
      </c>
      <c r="D92" s="52" t="str">
        <f>$AB$48&amp;" r."</f>
        <v>2024 r.</v>
      </c>
    </row>
    <row r="93" spans="2:16" ht="93.6" outlineLevel="1" thickTop="1" thickBot="1">
      <c r="B93" s="133" t="s">
        <v>2341</v>
      </c>
      <c r="C93" s="135" t="s">
        <v>2342</v>
      </c>
      <c r="D93" s="116" t="str">
        <f t="shared" ref="D93:P93" si="17">D87</f>
        <v>Odbiorcy</v>
      </c>
      <c r="E93" s="116" t="str">
        <f t="shared" si="17"/>
        <v>Łączne roczne zużycie paliw gazowych</v>
      </c>
      <c r="F93" s="116" t="str">
        <f t="shared" si="17"/>
        <v xml:space="preserve">Łączne roczne zużycie paliw gazowych na odbiorcę </v>
      </c>
      <c r="G93" s="151" t="str">
        <f t="shared" si="17"/>
        <v>Średnia stawka opłat za usługę dystrybucji brutto</v>
      </c>
      <c r="H93" s="153" t="str">
        <f t="shared" si="17"/>
        <v>Średnia cena sprzedanych paliw gazowych i usługi ich dystrybucji brutto</v>
      </c>
      <c r="I93" s="117" t="str">
        <f t="shared" si="17"/>
        <v>Opłata roczna za usługę dystrybucji na odbiorcę</v>
      </c>
      <c r="J93" s="117" t="str">
        <f t="shared" si="17"/>
        <v>Opłata roczna za dostawę paliwa gazowego  na odbiorcę</v>
      </c>
      <c r="K93" s="117" t="str">
        <f t="shared" si="17"/>
        <v>Opłata roczna za usługę dystrybucji na osobę</v>
      </c>
      <c r="L93" s="117" t="str">
        <f t="shared" si="17"/>
        <v>Opłata roczna za dostawe paliwa gazowego na osobę</v>
      </c>
      <c r="M93" s="118" t="str">
        <f t="shared" si="17"/>
        <v>Średni ważony dochód roczny na osobę na terenie działania OSD</v>
      </c>
      <c r="N93" s="53" t="str">
        <f t="shared" si="17"/>
        <v>% udział opłat za usługę dystrybucji w dochodzie do dyspozycji gospodarstw domowych na osobę w skali roku</v>
      </c>
      <c r="O93" s="53" t="str">
        <f t="shared" si="17"/>
        <v>% udział opłaty za dostawę paliwa gazowego  w dochodzie do dyspozycji gospodarstw domowych na osobę w skali roku</v>
      </c>
      <c r="P93" s="121" t="str">
        <f t="shared" si="17"/>
        <v>% udział opłaty za paliwo gazowe w dochodzie do dyspozycji gospodarstw domowych na osobę w skali roku</v>
      </c>
    </row>
    <row r="94" spans="2:16" ht="14.4" outlineLevel="1" thickTop="1" thickBot="1">
      <c r="B94" s="134"/>
      <c r="C94" s="136"/>
      <c r="D94" s="119" t="s">
        <v>2339</v>
      </c>
      <c r="E94" s="116" t="s">
        <v>2613</v>
      </c>
      <c r="F94" s="116" t="s">
        <v>408</v>
      </c>
      <c r="G94" s="152"/>
      <c r="H94" s="153"/>
      <c r="I94" s="120" t="s">
        <v>2345</v>
      </c>
      <c r="J94" s="120" t="s">
        <v>2345</v>
      </c>
      <c r="K94" s="120" t="s">
        <v>2346</v>
      </c>
      <c r="L94" s="120" t="s">
        <v>2346</v>
      </c>
      <c r="M94" s="114" t="s">
        <v>2346</v>
      </c>
      <c r="N94" s="115" t="s">
        <v>2340</v>
      </c>
      <c r="O94" s="115" t="s">
        <v>2340</v>
      </c>
      <c r="P94" s="115" t="s">
        <v>2340</v>
      </c>
    </row>
    <row r="95" spans="2:16" s="44" customFormat="1" ht="30.75" customHeight="1" outlineLevel="1" thickTop="1" thickBot="1">
      <c r="B95" s="54">
        <v>1</v>
      </c>
      <c r="C95" s="55" t="str">
        <f>C89</f>
        <v>Odbiorcy indywidualni (grupy taryfowe W1-W3, L1-L3, B1-B3, R1-R3)</v>
      </c>
      <c r="D95" s="65"/>
      <c r="E95" s="56">
        <f>AC52</f>
        <v>0</v>
      </c>
      <c r="F95" s="56">
        <f>IF(E95=0,0,E95/D95)</f>
        <v>0</v>
      </c>
      <c r="G95" s="57">
        <f>1.23*AD52</f>
        <v>0</v>
      </c>
      <c r="H95" s="58">
        <f>1.23*AE52</f>
        <v>0</v>
      </c>
      <c r="I95" s="56">
        <f>G95*F95</f>
        <v>0</v>
      </c>
      <c r="J95" s="56">
        <f>H95*F95</f>
        <v>0</v>
      </c>
      <c r="K95" s="56">
        <f>IF($L$44=0,0,I95/$L$44)</f>
        <v>0</v>
      </c>
      <c r="L95" s="56">
        <f>IF($L$44=0,0,J95/$L$44)</f>
        <v>0</v>
      </c>
      <c r="M95" s="59">
        <f ca="1">12*U38</f>
        <v>13442.972761310812</v>
      </c>
      <c r="N95" s="60">
        <f ca="1">IF(M95=0,0,K95/M95)</f>
        <v>0</v>
      </c>
      <c r="O95" s="60">
        <f ca="1">IF(M95=0,0,L95/M95)</f>
        <v>0</v>
      </c>
      <c r="P95" s="60">
        <f ca="1">IF(M95=0,0,(L95-K95)/M95)</f>
        <v>0</v>
      </c>
    </row>
    <row r="96" spans="2:16" ht="14.25" customHeight="1" thickTop="1">
      <c r="B96" s="48"/>
      <c r="C96" s="49"/>
      <c r="D96" s="61"/>
      <c r="E96" s="61"/>
      <c r="F96" s="61"/>
      <c r="G96" s="61"/>
      <c r="I96" s="61"/>
      <c r="J96" s="61"/>
      <c r="K96" s="61"/>
      <c r="L96" s="61"/>
      <c r="M96" s="18"/>
    </row>
    <row r="97" spans="2:16" ht="14.25" customHeight="1">
      <c r="B97" s="48"/>
      <c r="C97" s="49"/>
      <c r="D97" s="61"/>
      <c r="E97" s="61"/>
      <c r="F97" s="61"/>
      <c r="G97" s="61"/>
      <c r="I97" s="61"/>
      <c r="J97" s="61"/>
      <c r="K97" s="61"/>
      <c r="L97" s="61"/>
      <c r="M97" s="18"/>
    </row>
    <row r="98" spans="2:16" ht="14.4" thickBot="1">
      <c r="B98" s="1"/>
      <c r="C98" s="51" t="s">
        <v>2021</v>
      </c>
      <c r="D98" s="52" t="str">
        <f>$AF$48&amp;" r."</f>
        <v>2025 r.</v>
      </c>
    </row>
    <row r="99" spans="2:16" ht="93.6" outlineLevel="1" thickTop="1" thickBot="1">
      <c r="B99" s="133" t="s">
        <v>2341</v>
      </c>
      <c r="C99" s="135" t="s">
        <v>2342</v>
      </c>
      <c r="D99" s="116" t="str">
        <f t="shared" ref="D99:P99" si="18">D93</f>
        <v>Odbiorcy</v>
      </c>
      <c r="E99" s="116" t="str">
        <f t="shared" si="18"/>
        <v>Łączne roczne zużycie paliw gazowych</v>
      </c>
      <c r="F99" s="116" t="str">
        <f t="shared" si="18"/>
        <v xml:space="preserve">Łączne roczne zużycie paliw gazowych na odbiorcę </v>
      </c>
      <c r="G99" s="151" t="str">
        <f t="shared" si="18"/>
        <v>Średnia stawka opłat za usługę dystrybucji brutto</v>
      </c>
      <c r="H99" s="153" t="str">
        <f t="shared" si="18"/>
        <v>Średnia cena sprzedanych paliw gazowych i usługi ich dystrybucji brutto</v>
      </c>
      <c r="I99" s="117" t="str">
        <f t="shared" si="18"/>
        <v>Opłata roczna za usługę dystrybucji na odbiorcę</v>
      </c>
      <c r="J99" s="117" t="str">
        <f t="shared" si="18"/>
        <v>Opłata roczna za dostawę paliwa gazowego  na odbiorcę</v>
      </c>
      <c r="K99" s="117" t="str">
        <f t="shared" si="18"/>
        <v>Opłata roczna za usługę dystrybucji na osobę</v>
      </c>
      <c r="L99" s="117" t="str">
        <f t="shared" si="18"/>
        <v>Opłata roczna za dostawe paliwa gazowego na osobę</v>
      </c>
      <c r="M99" s="118" t="str">
        <f t="shared" si="18"/>
        <v>Średni ważony dochód roczny na osobę na terenie działania OSD</v>
      </c>
      <c r="N99" s="53" t="str">
        <f t="shared" si="18"/>
        <v>% udział opłat za usługę dystrybucji w dochodzie do dyspozycji gospodarstw domowych na osobę w skali roku</v>
      </c>
      <c r="O99" s="53" t="str">
        <f t="shared" si="18"/>
        <v>% udział opłaty za dostawę paliwa gazowego  w dochodzie do dyspozycji gospodarstw domowych na osobę w skali roku</v>
      </c>
      <c r="P99" s="121" t="str">
        <f t="shared" si="18"/>
        <v>% udział opłaty za paliwo gazowe w dochodzie do dyspozycji gospodarstw domowych na osobę w skali roku</v>
      </c>
    </row>
    <row r="100" spans="2:16" ht="14.4" outlineLevel="1" thickTop="1" thickBot="1">
      <c r="B100" s="134"/>
      <c r="C100" s="136"/>
      <c r="D100" s="119" t="s">
        <v>2339</v>
      </c>
      <c r="E100" s="116" t="s">
        <v>2613</v>
      </c>
      <c r="F100" s="116" t="s">
        <v>408</v>
      </c>
      <c r="G100" s="152"/>
      <c r="H100" s="153"/>
      <c r="I100" s="120" t="s">
        <v>2345</v>
      </c>
      <c r="J100" s="120" t="s">
        <v>2345</v>
      </c>
      <c r="K100" s="120" t="s">
        <v>2346</v>
      </c>
      <c r="L100" s="120" t="s">
        <v>2346</v>
      </c>
      <c r="M100" s="114" t="s">
        <v>2346</v>
      </c>
      <c r="N100" s="115" t="s">
        <v>2340</v>
      </c>
      <c r="O100" s="115" t="s">
        <v>2340</v>
      </c>
      <c r="P100" s="115" t="s">
        <v>2340</v>
      </c>
    </row>
    <row r="101" spans="2:16" s="44" customFormat="1" ht="30" customHeight="1" outlineLevel="1" thickTop="1" thickBot="1">
      <c r="B101" s="54">
        <v>1</v>
      </c>
      <c r="C101" s="55" t="str">
        <f>C95</f>
        <v>Odbiorcy indywidualni (grupy taryfowe W1-W3, L1-L3, B1-B3, R1-R3)</v>
      </c>
      <c r="D101" s="65"/>
      <c r="E101" s="56">
        <f>AG52</f>
        <v>0</v>
      </c>
      <c r="F101" s="56">
        <f>IF(E101=0,0,E101/D101)</f>
        <v>0</v>
      </c>
      <c r="G101" s="57">
        <f>1.23*AH52</f>
        <v>0</v>
      </c>
      <c r="H101" s="58">
        <f>1.23*AI52</f>
        <v>0</v>
      </c>
      <c r="I101" s="56">
        <f>G101*F101</f>
        <v>0</v>
      </c>
      <c r="J101" s="56">
        <f>H101*F101</f>
        <v>0</v>
      </c>
      <c r="K101" s="56">
        <f>IF($M$44=0,0,I101/$M$44)</f>
        <v>0</v>
      </c>
      <c r="L101" s="56">
        <f>IF($M$44=0,0,J101/$M$44)</f>
        <v>0</v>
      </c>
      <c r="M101" s="59">
        <f ca="1">12*V38</f>
        <v>13924.365615893348</v>
      </c>
      <c r="N101" s="60">
        <f ca="1">IF(M101=0,0,K101/M101)</f>
        <v>0</v>
      </c>
      <c r="O101" s="60">
        <f ca="1">IF(M101=0,0,L101/M101)</f>
        <v>0</v>
      </c>
      <c r="P101" s="60">
        <f ca="1">IF(M101=0,0,(L101-K101)/M101)</f>
        <v>0</v>
      </c>
    </row>
    <row r="102" spans="2:16" ht="14.25" customHeight="1" thickTop="1">
      <c r="B102" s="48"/>
      <c r="C102" s="49"/>
      <c r="D102" s="61"/>
      <c r="E102" s="61"/>
      <c r="F102" s="61"/>
      <c r="G102" s="61"/>
      <c r="I102" s="61"/>
      <c r="J102" s="61"/>
      <c r="K102" s="61"/>
      <c r="L102" s="61"/>
      <c r="M102" s="18"/>
    </row>
    <row r="103" spans="2:16">
      <c r="F103" s="39"/>
    </row>
    <row r="104" spans="2:16">
      <c r="F104" s="39"/>
    </row>
    <row r="105" spans="2:16">
      <c r="F105" s="39"/>
    </row>
    <row r="106" spans="2:16">
      <c r="F106" s="39"/>
    </row>
    <row r="107" spans="2:16">
      <c r="F107" s="39"/>
    </row>
    <row r="108" spans="2:16">
      <c r="F108" s="39"/>
    </row>
    <row r="109" spans="2:16">
      <c r="F109" s="39"/>
    </row>
    <row r="110" spans="2:16">
      <c r="F110" s="39"/>
    </row>
    <row r="111" spans="2:16">
      <c r="F111" s="39"/>
    </row>
    <row r="112" spans="2:16">
      <c r="F112" s="39"/>
    </row>
    <row r="113" spans="6:6">
      <c r="F113" s="39"/>
    </row>
    <row r="114" spans="6:6">
      <c r="F114" s="39"/>
    </row>
    <row r="115" spans="6:6">
      <c r="F115" s="39"/>
    </row>
    <row r="116" spans="6:6">
      <c r="F116" s="39"/>
    </row>
    <row r="117" spans="6:6">
      <c r="F117" s="39"/>
    </row>
    <row r="118" spans="6:6">
      <c r="F118" s="39"/>
    </row>
    <row r="119" spans="6:6">
      <c r="F119" s="39"/>
    </row>
    <row r="120" spans="6:6">
      <c r="F120" s="39"/>
    </row>
    <row r="121" spans="6:6">
      <c r="F121" s="39"/>
    </row>
    <row r="122" spans="6:6">
      <c r="F122" s="39"/>
    </row>
    <row r="123" spans="6:6">
      <c r="F123" s="39"/>
    </row>
    <row r="124" spans="6:6">
      <c r="F124" s="39"/>
    </row>
    <row r="125" spans="6:6">
      <c r="F125" s="39"/>
    </row>
    <row r="126" spans="6:6">
      <c r="F126" s="39"/>
    </row>
    <row r="127" spans="6:6">
      <c r="F127" s="39"/>
    </row>
    <row r="128" spans="6:6">
      <c r="F128" s="39"/>
    </row>
    <row r="129" spans="6:6">
      <c r="F129" s="39"/>
    </row>
    <row r="130" spans="6:6">
      <c r="F130" s="39"/>
    </row>
    <row r="131" spans="6:6">
      <c r="F131" s="39"/>
    </row>
    <row r="132" spans="6:6">
      <c r="F132" s="39"/>
    </row>
    <row r="133" spans="6:6">
      <c r="F133" s="39"/>
    </row>
    <row r="134" spans="6:6">
      <c r="F134" s="39"/>
    </row>
    <row r="135" spans="6:6">
      <c r="F135" s="39"/>
    </row>
    <row r="136" spans="6:6">
      <c r="F136" s="39"/>
    </row>
    <row r="137" spans="6:6">
      <c r="F137" s="39"/>
    </row>
    <row r="138" spans="6:6">
      <c r="F138" s="39"/>
    </row>
    <row r="139" spans="6:6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  <row r="803" spans="6:6">
      <c r="F803" s="39"/>
    </row>
    <row r="804" spans="6:6">
      <c r="F804" s="39"/>
    </row>
    <row r="805" spans="6:6">
      <c r="F805" s="39"/>
    </row>
    <row r="806" spans="6:6">
      <c r="F806" s="39"/>
    </row>
    <row r="807" spans="6:6">
      <c r="F807" s="39"/>
    </row>
    <row r="808" spans="6:6">
      <c r="F808" s="39"/>
    </row>
    <row r="809" spans="6:6">
      <c r="F809" s="39"/>
    </row>
    <row r="810" spans="6:6">
      <c r="F810" s="39"/>
    </row>
    <row r="811" spans="6:6">
      <c r="F811" s="39"/>
    </row>
    <row r="812" spans="6:6">
      <c r="F812" s="39"/>
    </row>
    <row r="813" spans="6:6">
      <c r="F813" s="39"/>
    </row>
    <row r="814" spans="6:6">
      <c r="F814" s="39"/>
    </row>
    <row r="815" spans="6:6">
      <c r="F815" s="39"/>
    </row>
    <row r="816" spans="6:6">
      <c r="F816" s="39"/>
    </row>
    <row r="817" spans="6:6">
      <c r="F817" s="39"/>
    </row>
    <row r="818" spans="6:6">
      <c r="F818" s="39"/>
    </row>
    <row r="819" spans="6:6">
      <c r="F819" s="39"/>
    </row>
    <row r="820" spans="6:6">
      <c r="F820" s="39"/>
    </row>
    <row r="821" spans="6:6">
      <c r="F821" s="39"/>
    </row>
    <row r="822" spans="6:6">
      <c r="F822" s="39"/>
    </row>
    <row r="823" spans="6:6">
      <c r="F823" s="39"/>
    </row>
    <row r="824" spans="6:6">
      <c r="F824" s="39"/>
    </row>
    <row r="825" spans="6:6">
      <c r="F825" s="39"/>
    </row>
    <row r="826" spans="6:6">
      <c r="F826" s="39"/>
    </row>
    <row r="827" spans="6:6">
      <c r="F827" s="39"/>
    </row>
    <row r="828" spans="6:6">
      <c r="F828" s="39"/>
    </row>
    <row r="829" spans="6:6">
      <c r="F829" s="39"/>
    </row>
    <row r="830" spans="6:6">
      <c r="F830" s="39"/>
    </row>
    <row r="831" spans="6:6">
      <c r="F831" s="39"/>
    </row>
    <row r="832" spans="6:6">
      <c r="F832" s="39"/>
    </row>
    <row r="833" spans="6:6">
      <c r="F833" s="39"/>
    </row>
    <row r="834" spans="6:6">
      <c r="F834" s="39"/>
    </row>
    <row r="835" spans="6:6">
      <c r="F835" s="39"/>
    </row>
    <row r="836" spans="6:6">
      <c r="F836" s="39"/>
    </row>
    <row r="837" spans="6:6">
      <c r="F837" s="39"/>
    </row>
    <row r="838" spans="6:6">
      <c r="F838" s="39"/>
    </row>
    <row r="839" spans="6:6">
      <c r="F839" s="39"/>
    </row>
    <row r="840" spans="6:6">
      <c r="F840" s="39"/>
    </row>
    <row r="841" spans="6:6">
      <c r="F841" s="39"/>
    </row>
    <row r="842" spans="6:6">
      <c r="F842" s="39"/>
    </row>
    <row r="843" spans="6:6">
      <c r="F843" s="39"/>
    </row>
    <row r="844" spans="6:6">
      <c r="F844" s="39"/>
    </row>
    <row r="845" spans="6:6">
      <c r="F845" s="39"/>
    </row>
    <row r="846" spans="6:6">
      <c r="F846" s="39"/>
    </row>
    <row r="847" spans="6:6">
      <c r="F847" s="39"/>
    </row>
    <row r="848" spans="6:6">
      <c r="F848" s="39"/>
    </row>
    <row r="849" spans="6:6">
      <c r="F849" s="39"/>
    </row>
    <row r="850" spans="6:6">
      <c r="F850" s="39"/>
    </row>
    <row r="851" spans="6:6">
      <c r="F851" s="39"/>
    </row>
    <row r="852" spans="6:6">
      <c r="F852" s="39"/>
    </row>
    <row r="853" spans="6:6">
      <c r="F853" s="39"/>
    </row>
    <row r="854" spans="6:6">
      <c r="F854" s="39"/>
    </row>
    <row r="855" spans="6:6">
      <c r="F855" s="39"/>
    </row>
    <row r="856" spans="6:6">
      <c r="F856" s="39"/>
    </row>
    <row r="857" spans="6:6">
      <c r="F857" s="39"/>
    </row>
    <row r="858" spans="6:6">
      <c r="F858" s="39"/>
    </row>
    <row r="859" spans="6:6">
      <c r="F859" s="39"/>
    </row>
    <row r="860" spans="6:6">
      <c r="F860" s="39"/>
    </row>
    <row r="861" spans="6:6">
      <c r="F861" s="39"/>
    </row>
    <row r="862" spans="6:6">
      <c r="F862" s="39"/>
    </row>
    <row r="863" spans="6:6">
      <c r="F863" s="39"/>
    </row>
    <row r="864" spans="6:6">
      <c r="F864" s="39"/>
    </row>
    <row r="865" spans="6:6">
      <c r="F865" s="39"/>
    </row>
    <row r="866" spans="6:6">
      <c r="F866" s="39"/>
    </row>
    <row r="867" spans="6:6">
      <c r="F867" s="39"/>
    </row>
    <row r="868" spans="6:6">
      <c r="F868" s="39"/>
    </row>
    <row r="869" spans="6:6">
      <c r="F869" s="39"/>
    </row>
    <row r="870" spans="6:6">
      <c r="F870" s="39"/>
    </row>
    <row r="871" spans="6:6">
      <c r="F871" s="39"/>
    </row>
    <row r="872" spans="6:6">
      <c r="F872" s="39"/>
    </row>
    <row r="873" spans="6:6">
      <c r="F873" s="39"/>
    </row>
    <row r="874" spans="6:6">
      <c r="F874" s="39"/>
    </row>
    <row r="875" spans="6:6">
      <c r="F875" s="39"/>
    </row>
    <row r="876" spans="6:6">
      <c r="F876" s="39"/>
    </row>
    <row r="877" spans="6:6">
      <c r="F877" s="39"/>
    </row>
    <row r="878" spans="6:6">
      <c r="F878" s="39"/>
    </row>
    <row r="879" spans="6:6">
      <c r="F879" s="39"/>
    </row>
    <row r="880" spans="6:6">
      <c r="F880" s="39"/>
    </row>
    <row r="881" spans="6:6">
      <c r="F881" s="39"/>
    </row>
    <row r="882" spans="6:6">
      <c r="F882" s="39"/>
    </row>
    <row r="883" spans="6:6">
      <c r="F883" s="39"/>
    </row>
    <row r="884" spans="6:6">
      <c r="F884" s="39"/>
    </row>
    <row r="885" spans="6:6">
      <c r="F885" s="39"/>
    </row>
    <row r="886" spans="6:6">
      <c r="F886" s="39"/>
    </row>
    <row r="887" spans="6:6">
      <c r="F887" s="39"/>
    </row>
    <row r="888" spans="6:6">
      <c r="F888" s="39"/>
    </row>
    <row r="889" spans="6:6">
      <c r="F889" s="39"/>
    </row>
    <row r="890" spans="6:6">
      <c r="F890" s="39"/>
    </row>
    <row r="891" spans="6:6">
      <c r="F891" s="39"/>
    </row>
    <row r="892" spans="6:6">
      <c r="F892" s="39"/>
    </row>
    <row r="893" spans="6:6">
      <c r="F893" s="39"/>
    </row>
    <row r="894" spans="6:6">
      <c r="F894" s="39"/>
    </row>
    <row r="895" spans="6:6">
      <c r="F895" s="39"/>
    </row>
    <row r="896" spans="6:6">
      <c r="F896" s="39"/>
    </row>
    <row r="897" spans="6:6">
      <c r="F897" s="39"/>
    </row>
    <row r="898" spans="6:6">
      <c r="F898" s="39"/>
    </row>
    <row r="899" spans="6:6">
      <c r="F899" s="39"/>
    </row>
    <row r="900" spans="6:6">
      <c r="F900" s="39"/>
    </row>
    <row r="901" spans="6:6">
      <c r="F901" s="39"/>
    </row>
    <row r="902" spans="6:6">
      <c r="F902" s="39"/>
    </row>
    <row r="903" spans="6:6">
      <c r="F903" s="39"/>
    </row>
    <row r="904" spans="6:6">
      <c r="F904" s="39"/>
    </row>
    <row r="905" spans="6:6">
      <c r="F905" s="39"/>
    </row>
    <row r="906" spans="6:6">
      <c r="F906" s="39"/>
    </row>
    <row r="907" spans="6:6">
      <c r="F907" s="39"/>
    </row>
    <row r="908" spans="6:6">
      <c r="F908" s="39"/>
    </row>
    <row r="909" spans="6:6">
      <c r="F909" s="39"/>
    </row>
    <row r="910" spans="6:6">
      <c r="F910" s="39"/>
    </row>
    <row r="911" spans="6:6">
      <c r="F911" s="39"/>
    </row>
    <row r="912" spans="6:6">
      <c r="F912" s="39"/>
    </row>
    <row r="913" spans="6:6">
      <c r="F913" s="39"/>
    </row>
    <row r="914" spans="6:6">
      <c r="F914" s="39"/>
    </row>
    <row r="915" spans="6:6">
      <c r="F915" s="39"/>
    </row>
    <row r="916" spans="6:6">
      <c r="F916" s="39"/>
    </row>
    <row r="917" spans="6:6">
      <c r="F917" s="39"/>
    </row>
    <row r="918" spans="6:6">
      <c r="F918" s="39"/>
    </row>
    <row r="919" spans="6:6">
      <c r="F919" s="39"/>
    </row>
    <row r="920" spans="6:6">
      <c r="F920" s="39"/>
    </row>
    <row r="921" spans="6:6">
      <c r="F921" s="39"/>
    </row>
    <row r="922" spans="6:6">
      <c r="F922" s="39"/>
    </row>
    <row r="923" spans="6:6">
      <c r="F923" s="39"/>
    </row>
    <row r="924" spans="6:6">
      <c r="F924" s="39"/>
    </row>
    <row r="925" spans="6:6">
      <c r="F925" s="39"/>
    </row>
    <row r="926" spans="6:6">
      <c r="F926" s="39"/>
    </row>
    <row r="927" spans="6:6">
      <c r="F927" s="39"/>
    </row>
    <row r="928" spans="6:6">
      <c r="F928" s="39"/>
    </row>
    <row r="929" spans="6:6">
      <c r="F929" s="39"/>
    </row>
    <row r="930" spans="6:6">
      <c r="F930" s="39"/>
    </row>
    <row r="931" spans="6:6">
      <c r="F931" s="39"/>
    </row>
    <row r="932" spans="6:6">
      <c r="F932" s="39"/>
    </row>
    <row r="933" spans="6:6">
      <c r="F933" s="39"/>
    </row>
    <row r="934" spans="6:6">
      <c r="F934" s="39"/>
    </row>
    <row r="935" spans="6:6">
      <c r="F935" s="39"/>
    </row>
    <row r="936" spans="6:6">
      <c r="F936" s="39"/>
    </row>
    <row r="937" spans="6:6">
      <c r="F937" s="39"/>
    </row>
    <row r="938" spans="6:6">
      <c r="F938" s="39"/>
    </row>
    <row r="939" spans="6:6">
      <c r="F939" s="39"/>
    </row>
    <row r="940" spans="6:6">
      <c r="F940" s="39"/>
    </row>
    <row r="941" spans="6:6">
      <c r="F941" s="39"/>
    </row>
    <row r="942" spans="6:6">
      <c r="F942" s="39"/>
    </row>
    <row r="943" spans="6:6">
      <c r="F943" s="39"/>
    </row>
    <row r="944" spans="6:6">
      <c r="F944" s="39"/>
    </row>
    <row r="945" spans="6:6">
      <c r="F945" s="39"/>
    </row>
    <row r="946" spans="6:6">
      <c r="F946" s="39"/>
    </row>
    <row r="947" spans="6:6">
      <c r="F947" s="39"/>
    </row>
    <row r="948" spans="6:6">
      <c r="F948" s="39"/>
    </row>
    <row r="949" spans="6:6">
      <c r="F949" s="39"/>
    </row>
    <row r="950" spans="6:6">
      <c r="F950" s="39"/>
    </row>
    <row r="951" spans="6:6">
      <c r="F951" s="39"/>
    </row>
    <row r="952" spans="6:6">
      <c r="F952" s="39"/>
    </row>
    <row r="953" spans="6:6">
      <c r="F953" s="39"/>
    </row>
    <row r="954" spans="6:6">
      <c r="F954" s="39"/>
    </row>
    <row r="955" spans="6:6">
      <c r="F955" s="39"/>
    </row>
    <row r="956" spans="6:6">
      <c r="F956" s="39"/>
    </row>
    <row r="957" spans="6:6">
      <c r="F957" s="39"/>
    </row>
    <row r="958" spans="6:6">
      <c r="F958" s="39"/>
    </row>
    <row r="959" spans="6:6">
      <c r="F959" s="39"/>
    </row>
    <row r="960" spans="6:6">
      <c r="F960" s="39"/>
    </row>
    <row r="961" spans="6:6">
      <c r="F961" s="39"/>
    </row>
    <row r="962" spans="6:6">
      <c r="F962" s="39"/>
    </row>
    <row r="963" spans="6:6">
      <c r="F963" s="39"/>
    </row>
    <row r="964" spans="6:6">
      <c r="F964" s="39"/>
    </row>
    <row r="965" spans="6:6">
      <c r="F965" s="39"/>
    </row>
    <row r="966" spans="6:6">
      <c r="F966" s="39"/>
    </row>
    <row r="967" spans="6:6">
      <c r="F967" s="39"/>
    </row>
    <row r="968" spans="6:6">
      <c r="F968" s="39"/>
    </row>
    <row r="969" spans="6:6">
      <c r="F969" s="39"/>
    </row>
    <row r="970" spans="6:6">
      <c r="F970" s="39"/>
    </row>
    <row r="971" spans="6:6">
      <c r="F971" s="39"/>
    </row>
    <row r="972" spans="6:6">
      <c r="F972" s="39"/>
    </row>
    <row r="973" spans="6:6">
      <c r="F973" s="39"/>
    </row>
    <row r="974" spans="6:6">
      <c r="F974" s="39"/>
    </row>
    <row r="975" spans="6:6">
      <c r="F975" s="39"/>
    </row>
    <row r="976" spans="6:6">
      <c r="F976" s="39"/>
    </row>
    <row r="977" spans="6:6">
      <c r="F977" s="39"/>
    </row>
    <row r="978" spans="6:6">
      <c r="F978" s="39"/>
    </row>
    <row r="979" spans="6:6">
      <c r="F979" s="39"/>
    </row>
    <row r="980" spans="6:6">
      <c r="F980" s="39"/>
    </row>
    <row r="981" spans="6:6">
      <c r="F981" s="39"/>
    </row>
    <row r="982" spans="6:6">
      <c r="F982" s="39"/>
    </row>
    <row r="983" spans="6:6">
      <c r="F983" s="39"/>
    </row>
    <row r="984" spans="6:6">
      <c r="F984" s="39"/>
    </row>
    <row r="985" spans="6:6">
      <c r="F985" s="39"/>
    </row>
    <row r="986" spans="6:6">
      <c r="F986" s="39"/>
    </row>
    <row r="987" spans="6:6">
      <c r="F987" s="39"/>
    </row>
    <row r="988" spans="6:6">
      <c r="F988" s="39"/>
    </row>
    <row r="989" spans="6:6">
      <c r="F989" s="39"/>
    </row>
    <row r="990" spans="6:6">
      <c r="F990" s="39"/>
    </row>
    <row r="991" spans="6:6">
      <c r="F991" s="39"/>
    </row>
    <row r="992" spans="6:6">
      <c r="F992" s="39"/>
    </row>
    <row r="993" spans="6:6">
      <c r="F993" s="39"/>
    </row>
    <row r="994" spans="6:6">
      <c r="F994" s="39"/>
    </row>
    <row r="995" spans="6:6">
      <c r="F995" s="39"/>
    </row>
    <row r="996" spans="6:6">
      <c r="F996" s="39"/>
    </row>
    <row r="997" spans="6:6">
      <c r="F997" s="39"/>
    </row>
    <row r="998" spans="6:6">
      <c r="F998" s="39"/>
    </row>
    <row r="999" spans="6:6">
      <c r="F999" s="39"/>
    </row>
    <row r="1000" spans="6:6">
      <c r="F1000" s="39"/>
    </row>
    <row r="1001" spans="6:6">
      <c r="F1001" s="39"/>
    </row>
    <row r="1002" spans="6:6">
      <c r="F1002" s="39"/>
    </row>
    <row r="1003" spans="6:6">
      <c r="F1003" s="39"/>
    </row>
    <row r="1004" spans="6:6">
      <c r="F1004" s="39"/>
    </row>
    <row r="1005" spans="6:6">
      <c r="F1005" s="39"/>
    </row>
    <row r="1006" spans="6:6">
      <c r="F1006" s="39"/>
    </row>
    <row r="1007" spans="6:6">
      <c r="F1007" s="39"/>
    </row>
    <row r="1008" spans="6:6">
      <c r="F1008" s="39"/>
    </row>
    <row r="1009" spans="6:6">
      <c r="F1009" s="39"/>
    </row>
    <row r="1010" spans="6:6">
      <c r="F1010" s="39"/>
    </row>
    <row r="1011" spans="6:6">
      <c r="F1011" s="39"/>
    </row>
    <row r="1012" spans="6:6">
      <c r="F1012" s="39"/>
    </row>
    <row r="1013" spans="6:6">
      <c r="F1013" s="39"/>
    </row>
    <row r="1014" spans="6:6">
      <c r="F1014" s="39"/>
    </row>
    <row r="1015" spans="6:6">
      <c r="F1015" s="39"/>
    </row>
    <row r="1016" spans="6:6">
      <c r="F1016" s="39"/>
    </row>
    <row r="1017" spans="6:6">
      <c r="F1017" s="39"/>
    </row>
    <row r="1018" spans="6:6">
      <c r="F1018" s="39"/>
    </row>
    <row r="1019" spans="6:6">
      <c r="F1019" s="39"/>
    </row>
    <row r="1020" spans="6:6">
      <c r="F1020" s="39"/>
    </row>
    <row r="1021" spans="6:6">
      <c r="F1021" s="39"/>
    </row>
    <row r="1022" spans="6:6">
      <c r="F1022" s="39"/>
    </row>
    <row r="1023" spans="6:6">
      <c r="F1023" s="39"/>
    </row>
    <row r="1024" spans="6:6">
      <c r="F1024" s="39"/>
    </row>
    <row r="1025" spans="6:6">
      <c r="F1025" s="39"/>
    </row>
    <row r="1026" spans="6:6">
      <c r="F1026" s="39"/>
    </row>
    <row r="1027" spans="6:6">
      <c r="F1027" s="39"/>
    </row>
    <row r="1028" spans="6:6">
      <c r="F1028" s="39"/>
    </row>
    <row r="1029" spans="6:6">
      <c r="F1029" s="39"/>
    </row>
    <row r="1030" spans="6:6">
      <c r="F1030" s="39"/>
    </row>
    <row r="1031" spans="6:6">
      <c r="F1031" s="39"/>
    </row>
    <row r="1032" spans="6:6">
      <c r="F1032" s="39"/>
    </row>
    <row r="1033" spans="6:6">
      <c r="F1033" s="39"/>
    </row>
    <row r="1034" spans="6:6">
      <c r="F1034" s="39"/>
    </row>
    <row r="1035" spans="6:6">
      <c r="F1035" s="39"/>
    </row>
    <row r="1036" spans="6:6">
      <c r="F1036" s="39"/>
    </row>
    <row r="1037" spans="6:6">
      <c r="F1037" s="39"/>
    </row>
    <row r="1038" spans="6:6">
      <c r="F1038" s="39"/>
    </row>
    <row r="1039" spans="6:6">
      <c r="F1039" s="39"/>
    </row>
    <row r="1040" spans="6:6">
      <c r="F1040" s="39"/>
    </row>
    <row r="1041" spans="6:6">
      <c r="F1041" s="39"/>
    </row>
    <row r="1042" spans="6:6">
      <c r="F1042" s="39"/>
    </row>
    <row r="1043" spans="6:6">
      <c r="F1043" s="39"/>
    </row>
    <row r="1044" spans="6:6">
      <c r="F1044" s="39"/>
    </row>
    <row r="1045" spans="6:6">
      <c r="F1045" s="39"/>
    </row>
    <row r="1046" spans="6:6">
      <c r="F1046" s="39"/>
    </row>
    <row r="1047" spans="6:6">
      <c r="F1047" s="39"/>
    </row>
    <row r="1048" spans="6:6">
      <c r="F1048" s="39"/>
    </row>
    <row r="1049" spans="6:6">
      <c r="F1049" s="39"/>
    </row>
    <row r="1050" spans="6:6">
      <c r="F1050" s="39"/>
    </row>
    <row r="1051" spans="6:6">
      <c r="F1051" s="39"/>
    </row>
    <row r="1052" spans="6:6">
      <c r="F1052" s="39"/>
    </row>
    <row r="1053" spans="6:6">
      <c r="F1053" s="39"/>
    </row>
    <row r="1054" spans="6:6">
      <c r="F1054" s="39"/>
    </row>
    <row r="1055" spans="6:6">
      <c r="F1055" s="39"/>
    </row>
    <row r="1056" spans="6:6">
      <c r="F1056" s="39"/>
    </row>
    <row r="1057" spans="6:6">
      <c r="F1057" s="39"/>
    </row>
    <row r="1058" spans="6:6">
      <c r="F1058" s="39"/>
    </row>
    <row r="1059" spans="6:6">
      <c r="F1059" s="39"/>
    </row>
    <row r="1060" spans="6:6">
      <c r="F1060" s="39"/>
    </row>
    <row r="1061" spans="6:6">
      <c r="F1061" s="39"/>
    </row>
    <row r="1062" spans="6:6">
      <c r="F1062" s="39"/>
    </row>
    <row r="1063" spans="6:6">
      <c r="F1063" s="39"/>
    </row>
    <row r="1064" spans="6:6">
      <c r="F1064" s="39"/>
    </row>
    <row r="1065" spans="6:6">
      <c r="F1065" s="39"/>
    </row>
    <row r="1066" spans="6:6">
      <c r="F1066" s="39"/>
    </row>
    <row r="1067" spans="6:6">
      <c r="F1067" s="39"/>
    </row>
    <row r="1068" spans="6:6">
      <c r="F1068" s="39"/>
    </row>
    <row r="1069" spans="6:6">
      <c r="F1069" s="39"/>
    </row>
    <row r="1070" spans="6:6">
      <c r="F1070" s="39"/>
    </row>
    <row r="1071" spans="6:6">
      <c r="F1071" s="39"/>
    </row>
    <row r="1072" spans="6:6">
      <c r="F1072" s="39"/>
    </row>
    <row r="1073" spans="6:6">
      <c r="F1073" s="39"/>
    </row>
    <row r="1074" spans="6:6">
      <c r="F1074" s="39"/>
    </row>
    <row r="1075" spans="6:6">
      <c r="F1075" s="39"/>
    </row>
    <row r="1076" spans="6:6">
      <c r="F1076" s="39"/>
    </row>
    <row r="1077" spans="6:6">
      <c r="F1077" s="39"/>
    </row>
    <row r="1078" spans="6:6">
      <c r="F1078" s="39"/>
    </row>
    <row r="1079" spans="6:6">
      <c r="F1079" s="39"/>
    </row>
    <row r="1080" spans="6:6">
      <c r="F1080" s="39"/>
    </row>
    <row r="1081" spans="6:6">
      <c r="F1081" s="39"/>
    </row>
    <row r="1082" spans="6:6">
      <c r="F1082" s="39"/>
    </row>
    <row r="1083" spans="6:6">
      <c r="F1083" s="39"/>
    </row>
    <row r="1084" spans="6:6">
      <c r="F1084" s="39"/>
    </row>
    <row r="1085" spans="6:6">
      <c r="F1085" s="39"/>
    </row>
    <row r="1086" spans="6:6">
      <c r="F1086" s="39"/>
    </row>
    <row r="1087" spans="6:6">
      <c r="F1087" s="39"/>
    </row>
    <row r="1088" spans="6:6">
      <c r="F1088" s="39"/>
    </row>
    <row r="1089" spans="6:6">
      <c r="F1089" s="39"/>
    </row>
    <row r="1090" spans="6:6">
      <c r="F1090" s="39"/>
    </row>
    <row r="1091" spans="6:6">
      <c r="F1091" s="39"/>
    </row>
    <row r="1092" spans="6:6">
      <c r="F1092" s="39"/>
    </row>
    <row r="1093" spans="6:6">
      <c r="F1093" s="39"/>
    </row>
    <row r="1094" spans="6:6">
      <c r="F1094" s="39"/>
    </row>
    <row r="1095" spans="6:6">
      <c r="F1095" s="39"/>
    </row>
    <row r="1096" spans="6:6">
      <c r="F1096" s="39"/>
    </row>
    <row r="1097" spans="6:6">
      <c r="F1097" s="39"/>
    </row>
    <row r="1098" spans="6:6">
      <c r="F1098" s="39"/>
    </row>
    <row r="1099" spans="6:6">
      <c r="F1099" s="39"/>
    </row>
    <row r="1100" spans="6:6">
      <c r="F1100" s="39"/>
    </row>
    <row r="1101" spans="6:6">
      <c r="F1101" s="39"/>
    </row>
    <row r="1102" spans="6:6">
      <c r="F1102" s="39"/>
    </row>
    <row r="1103" spans="6:6">
      <c r="F1103" s="39"/>
    </row>
    <row r="1104" spans="6:6">
      <c r="F1104" s="39"/>
    </row>
    <row r="1105" spans="6:6">
      <c r="F1105" s="39"/>
    </row>
    <row r="1106" spans="6:6">
      <c r="F1106" s="39"/>
    </row>
    <row r="1107" spans="6:6">
      <c r="F1107" s="39"/>
    </row>
    <row r="1108" spans="6:6">
      <c r="F1108" s="39"/>
    </row>
    <row r="1109" spans="6:6">
      <c r="F1109" s="39"/>
    </row>
    <row r="1110" spans="6:6">
      <c r="F1110" s="39"/>
    </row>
    <row r="1111" spans="6:6">
      <c r="F1111" s="39"/>
    </row>
    <row r="1112" spans="6:6">
      <c r="F1112" s="39"/>
    </row>
    <row r="1113" spans="6:6">
      <c r="F1113" s="39"/>
    </row>
    <row r="1114" spans="6:6">
      <c r="F1114" s="39"/>
    </row>
    <row r="1115" spans="6:6">
      <c r="F1115" s="39"/>
    </row>
    <row r="1116" spans="6:6">
      <c r="F1116" s="39"/>
    </row>
    <row r="1117" spans="6:6">
      <c r="F1117" s="39"/>
    </row>
    <row r="1118" spans="6:6">
      <c r="F1118" s="39"/>
    </row>
    <row r="1119" spans="6:6">
      <c r="F1119" s="39"/>
    </row>
    <row r="1120" spans="6:6">
      <c r="F1120" s="39"/>
    </row>
    <row r="1121" spans="6:6">
      <c r="F1121" s="39"/>
    </row>
    <row r="1122" spans="6:6">
      <c r="F1122" s="39"/>
    </row>
    <row r="1123" spans="6:6">
      <c r="F1123" s="39"/>
    </row>
    <row r="1124" spans="6:6">
      <c r="F1124" s="39"/>
    </row>
    <row r="1125" spans="6:6">
      <c r="F1125" s="39"/>
    </row>
    <row r="1126" spans="6:6">
      <c r="F1126" s="39"/>
    </row>
    <row r="1127" spans="6:6">
      <c r="F1127" s="39"/>
    </row>
    <row r="1128" spans="6:6">
      <c r="F1128" s="39"/>
    </row>
    <row r="1129" spans="6:6">
      <c r="F1129" s="39"/>
    </row>
    <row r="1130" spans="6:6">
      <c r="F1130" s="39"/>
    </row>
    <row r="1131" spans="6:6">
      <c r="F1131" s="39"/>
    </row>
    <row r="1132" spans="6:6">
      <c r="F1132" s="39"/>
    </row>
    <row r="1133" spans="6:6">
      <c r="F1133" s="39"/>
    </row>
    <row r="1134" spans="6:6">
      <c r="F1134" s="39"/>
    </row>
    <row r="1135" spans="6:6">
      <c r="F1135" s="39"/>
    </row>
    <row r="1136" spans="6:6">
      <c r="F1136" s="39"/>
    </row>
    <row r="1137" spans="6:6">
      <c r="F1137" s="39"/>
    </row>
    <row r="1138" spans="6:6">
      <c r="F1138" s="39"/>
    </row>
    <row r="1139" spans="6:6">
      <c r="F1139" s="39"/>
    </row>
    <row r="1140" spans="6:6">
      <c r="F1140" s="39"/>
    </row>
    <row r="1141" spans="6:6">
      <c r="F1141" s="39"/>
    </row>
    <row r="1142" spans="6:6">
      <c r="F1142" s="39"/>
    </row>
    <row r="1143" spans="6:6">
      <c r="F1143" s="39"/>
    </row>
    <row r="1144" spans="6:6">
      <c r="F1144" s="39"/>
    </row>
    <row r="1145" spans="6:6">
      <c r="F1145" s="39"/>
    </row>
    <row r="1146" spans="6:6">
      <c r="F1146" s="39"/>
    </row>
    <row r="1147" spans="6:6">
      <c r="F1147" s="39"/>
    </row>
    <row r="1148" spans="6:6">
      <c r="F1148" s="39"/>
    </row>
    <row r="1149" spans="6:6">
      <c r="F1149" s="39"/>
    </row>
    <row r="1150" spans="6:6">
      <c r="F1150" s="39"/>
    </row>
    <row r="1151" spans="6:6">
      <c r="F1151" s="39"/>
    </row>
    <row r="1152" spans="6:6">
      <c r="F1152" s="39"/>
    </row>
    <row r="1153" spans="6:6">
      <c r="F1153" s="39"/>
    </row>
    <row r="1154" spans="6:6">
      <c r="F1154" s="39"/>
    </row>
    <row r="1155" spans="6:6">
      <c r="F1155" s="39"/>
    </row>
    <row r="1156" spans="6:6">
      <c r="F1156" s="39"/>
    </row>
    <row r="1157" spans="6:6">
      <c r="F1157" s="39"/>
    </row>
    <row r="1158" spans="6:6">
      <c r="F1158" s="39"/>
    </row>
    <row r="1159" spans="6:6">
      <c r="F1159" s="39"/>
    </row>
    <row r="1160" spans="6:6">
      <c r="F1160" s="39"/>
    </row>
    <row r="1161" spans="6:6">
      <c r="F1161" s="39"/>
    </row>
    <row r="1162" spans="6:6">
      <c r="F1162" s="39"/>
    </row>
    <row r="1163" spans="6:6">
      <c r="F1163" s="39"/>
    </row>
    <row r="1164" spans="6:6">
      <c r="F1164" s="39"/>
    </row>
    <row r="1165" spans="6:6">
      <c r="F1165" s="39"/>
    </row>
    <row r="1166" spans="6:6">
      <c r="F1166" s="39"/>
    </row>
    <row r="1167" spans="6:6">
      <c r="F1167" s="39"/>
    </row>
    <row r="1168" spans="6:6">
      <c r="F1168" s="39"/>
    </row>
    <row r="1169" spans="6:6">
      <c r="F1169" s="39"/>
    </row>
    <row r="1170" spans="6:6">
      <c r="F1170" s="39"/>
    </row>
    <row r="1171" spans="6:6">
      <c r="F1171" s="39"/>
    </row>
    <row r="1172" spans="6:6">
      <c r="F1172" s="39"/>
    </row>
    <row r="1173" spans="6:6">
      <c r="F1173" s="39"/>
    </row>
    <row r="1174" spans="6:6">
      <c r="F1174" s="39"/>
    </row>
    <row r="1175" spans="6:6">
      <c r="F1175" s="39"/>
    </row>
    <row r="1176" spans="6:6">
      <c r="F1176" s="39"/>
    </row>
    <row r="1177" spans="6:6">
      <c r="F1177" s="39"/>
    </row>
    <row r="1178" spans="6:6">
      <c r="F1178" s="39"/>
    </row>
    <row r="1179" spans="6:6">
      <c r="F1179" s="39"/>
    </row>
    <row r="1180" spans="6:6">
      <c r="F1180" s="39"/>
    </row>
    <row r="1181" spans="6:6">
      <c r="F1181" s="39"/>
    </row>
    <row r="1182" spans="6:6">
      <c r="F1182" s="39"/>
    </row>
    <row r="1183" spans="6:6">
      <c r="F1183" s="39"/>
    </row>
    <row r="1184" spans="6:6">
      <c r="F1184" s="39"/>
    </row>
    <row r="1185" spans="6:6">
      <c r="F1185" s="39"/>
    </row>
    <row r="1186" spans="6:6">
      <c r="F1186" s="39"/>
    </row>
    <row r="1187" spans="6:6">
      <c r="F1187" s="39"/>
    </row>
    <row r="1188" spans="6:6">
      <c r="F1188" s="39"/>
    </row>
    <row r="1189" spans="6:6">
      <c r="F1189" s="39"/>
    </row>
    <row r="1190" spans="6:6">
      <c r="F1190" s="39"/>
    </row>
    <row r="1191" spans="6:6">
      <c r="F1191" s="39"/>
    </row>
    <row r="1192" spans="6:6">
      <c r="F1192" s="39"/>
    </row>
    <row r="1193" spans="6:6">
      <c r="F1193" s="39"/>
    </row>
    <row r="1194" spans="6:6">
      <c r="F1194" s="39"/>
    </row>
    <row r="1195" spans="6:6">
      <c r="F1195" s="39"/>
    </row>
    <row r="1196" spans="6:6">
      <c r="F1196" s="39"/>
    </row>
    <row r="1197" spans="6:6">
      <c r="F1197" s="39"/>
    </row>
    <row r="1198" spans="6:6">
      <c r="F1198" s="39"/>
    </row>
    <row r="1199" spans="6:6">
      <c r="F1199" s="39"/>
    </row>
    <row r="1200" spans="6:6">
      <c r="F1200" s="39"/>
    </row>
    <row r="1201" spans="6:6">
      <c r="F1201" s="39"/>
    </row>
    <row r="1202" spans="6:6">
      <c r="F1202" s="39"/>
    </row>
    <row r="1203" spans="6:6">
      <c r="F1203" s="39"/>
    </row>
    <row r="1204" spans="6:6">
      <c r="F1204" s="39"/>
    </row>
    <row r="1205" spans="6:6">
      <c r="F1205" s="39"/>
    </row>
    <row r="1206" spans="6:6">
      <c r="F1206" s="39"/>
    </row>
    <row r="1207" spans="6:6">
      <c r="F1207" s="39"/>
    </row>
    <row r="1208" spans="6:6">
      <c r="F1208" s="39"/>
    </row>
    <row r="1209" spans="6:6">
      <c r="F1209" s="39"/>
    </row>
    <row r="1210" spans="6:6">
      <c r="F1210" s="39"/>
    </row>
    <row r="1211" spans="6:6">
      <c r="F1211" s="39"/>
    </row>
    <row r="1212" spans="6:6">
      <c r="F1212" s="39"/>
    </row>
    <row r="1213" spans="6:6">
      <c r="F1213" s="39"/>
    </row>
    <row r="1214" spans="6:6">
      <c r="F1214" s="39"/>
    </row>
    <row r="1215" spans="6:6">
      <c r="F1215" s="39"/>
    </row>
    <row r="1216" spans="6:6">
      <c r="F1216" s="39"/>
    </row>
    <row r="1217" spans="6:6">
      <c r="F1217" s="39"/>
    </row>
    <row r="1218" spans="6:6">
      <c r="F1218" s="39"/>
    </row>
    <row r="1219" spans="6:6">
      <c r="F1219" s="39"/>
    </row>
    <row r="1220" spans="6:6">
      <c r="F1220" s="39"/>
    </row>
    <row r="1221" spans="6:6">
      <c r="F1221" s="39"/>
    </row>
    <row r="1222" spans="6:6">
      <c r="F1222" s="39"/>
    </row>
    <row r="1223" spans="6:6">
      <c r="F1223" s="39"/>
    </row>
    <row r="1224" spans="6:6">
      <c r="F1224" s="39"/>
    </row>
    <row r="1225" spans="6:6">
      <c r="F1225" s="39"/>
    </row>
    <row r="1226" spans="6:6">
      <c r="F1226" s="39"/>
    </row>
    <row r="1227" spans="6:6">
      <c r="F1227" s="39"/>
    </row>
    <row r="1228" spans="6:6">
      <c r="F1228" s="39"/>
    </row>
    <row r="1229" spans="6:6">
      <c r="F1229" s="39"/>
    </row>
    <row r="1230" spans="6:6">
      <c r="F1230" s="39"/>
    </row>
    <row r="1231" spans="6:6">
      <c r="F1231" s="39"/>
    </row>
    <row r="1232" spans="6:6">
      <c r="F1232" s="39"/>
    </row>
    <row r="1233" spans="6:6">
      <c r="F1233" s="39"/>
    </row>
    <row r="1234" spans="6:6">
      <c r="F1234" s="39"/>
    </row>
    <row r="1235" spans="6:6">
      <c r="F1235" s="39"/>
    </row>
    <row r="1236" spans="6:6">
      <c r="F1236" s="39"/>
    </row>
    <row r="1237" spans="6:6">
      <c r="F1237" s="39"/>
    </row>
    <row r="1238" spans="6:6">
      <c r="F1238" s="39"/>
    </row>
    <row r="1239" spans="6:6">
      <c r="F1239" s="39"/>
    </row>
    <row r="1240" spans="6:6">
      <c r="F1240" s="39"/>
    </row>
    <row r="1241" spans="6:6">
      <c r="F1241" s="39"/>
    </row>
    <row r="1242" spans="6:6">
      <c r="F1242" s="39"/>
    </row>
    <row r="1243" spans="6:6">
      <c r="F1243" s="39"/>
    </row>
    <row r="1244" spans="6:6">
      <c r="F1244" s="39"/>
    </row>
    <row r="1245" spans="6:6">
      <c r="F1245" s="39"/>
    </row>
    <row r="1246" spans="6:6">
      <c r="F1246" s="39"/>
    </row>
    <row r="1247" spans="6:6">
      <c r="F1247" s="39"/>
    </row>
    <row r="1248" spans="6:6">
      <c r="F1248" s="39"/>
    </row>
    <row r="1249" spans="6:6">
      <c r="F1249" s="39"/>
    </row>
    <row r="1250" spans="6:6">
      <c r="F1250" s="39"/>
    </row>
    <row r="1251" spans="6:6">
      <c r="F1251" s="39"/>
    </row>
    <row r="1252" spans="6:6">
      <c r="F1252" s="39"/>
    </row>
    <row r="1253" spans="6:6">
      <c r="F1253" s="39"/>
    </row>
    <row r="1254" spans="6:6">
      <c r="F1254" s="39"/>
    </row>
    <row r="1255" spans="6:6">
      <c r="F1255" s="39"/>
    </row>
    <row r="1256" spans="6:6">
      <c r="F1256" s="39"/>
    </row>
    <row r="1257" spans="6:6">
      <c r="F1257" s="39"/>
    </row>
    <row r="1258" spans="6:6">
      <c r="F1258" s="39"/>
    </row>
    <row r="1259" spans="6:6">
      <c r="F1259" s="39"/>
    </row>
    <row r="1260" spans="6:6">
      <c r="F1260" s="39"/>
    </row>
    <row r="1261" spans="6:6">
      <c r="F1261" s="39"/>
    </row>
    <row r="1262" spans="6:6">
      <c r="F1262" s="39"/>
    </row>
    <row r="1263" spans="6:6">
      <c r="F1263" s="39"/>
    </row>
    <row r="1264" spans="6:6">
      <c r="F1264" s="39"/>
    </row>
    <row r="1265" spans="6:6">
      <c r="F1265" s="39"/>
    </row>
    <row r="1266" spans="6:6">
      <c r="F1266" s="39"/>
    </row>
    <row r="1267" spans="6:6">
      <c r="F1267" s="39"/>
    </row>
    <row r="1268" spans="6:6">
      <c r="F1268" s="39"/>
    </row>
    <row r="1269" spans="6:6">
      <c r="F1269" s="39"/>
    </row>
    <row r="1270" spans="6:6">
      <c r="F1270" s="39"/>
    </row>
    <row r="1271" spans="6:6">
      <c r="F1271" s="39"/>
    </row>
    <row r="1272" spans="6:6">
      <c r="F1272" s="39"/>
    </row>
    <row r="1273" spans="6:6">
      <c r="F1273" s="39"/>
    </row>
    <row r="1274" spans="6:6">
      <c r="F1274" s="39"/>
    </row>
    <row r="1275" spans="6:6">
      <c r="F1275" s="39"/>
    </row>
    <row r="1276" spans="6:6">
      <c r="F1276" s="39"/>
    </row>
    <row r="1277" spans="6:6">
      <c r="F1277" s="39"/>
    </row>
    <row r="1278" spans="6:6">
      <c r="F1278" s="39"/>
    </row>
    <row r="1279" spans="6:6">
      <c r="F1279" s="39"/>
    </row>
    <row r="1280" spans="6:6">
      <c r="F1280" s="39"/>
    </row>
    <row r="1281" spans="6:6">
      <c r="F1281" s="39"/>
    </row>
    <row r="1282" spans="6:6">
      <c r="F1282" s="39"/>
    </row>
    <row r="1283" spans="6:6">
      <c r="F1283" s="39"/>
    </row>
    <row r="1284" spans="6:6">
      <c r="F1284" s="39"/>
    </row>
    <row r="1285" spans="6:6">
      <c r="F1285" s="39"/>
    </row>
    <row r="1286" spans="6:6">
      <c r="F1286" s="39"/>
    </row>
    <row r="1287" spans="6:6">
      <c r="F1287" s="39"/>
    </row>
    <row r="1288" spans="6:6">
      <c r="F1288" s="39"/>
    </row>
    <row r="1289" spans="6:6">
      <c r="F1289" s="39"/>
    </row>
    <row r="1290" spans="6:6">
      <c r="F1290" s="39"/>
    </row>
    <row r="1291" spans="6:6">
      <c r="F1291" s="39"/>
    </row>
    <row r="1292" spans="6:6">
      <c r="F1292" s="39"/>
    </row>
    <row r="1293" spans="6:6">
      <c r="F1293" s="39"/>
    </row>
    <row r="1294" spans="6:6">
      <c r="F1294" s="39"/>
    </row>
    <row r="1295" spans="6:6">
      <c r="F1295" s="39"/>
    </row>
    <row r="1296" spans="6:6">
      <c r="F1296" s="39"/>
    </row>
    <row r="1297" spans="6:6">
      <c r="F1297" s="39"/>
    </row>
    <row r="1298" spans="6:6">
      <c r="F1298" s="39"/>
    </row>
    <row r="1299" spans="6:6">
      <c r="F1299" s="39"/>
    </row>
    <row r="1300" spans="6:6">
      <c r="F1300" s="39"/>
    </row>
    <row r="1301" spans="6:6">
      <c r="F1301" s="39"/>
    </row>
    <row r="1302" spans="6:6">
      <c r="F1302" s="39"/>
    </row>
    <row r="1303" spans="6:6">
      <c r="F1303" s="39"/>
    </row>
    <row r="1304" spans="6:6">
      <c r="F1304" s="39"/>
    </row>
    <row r="1305" spans="6:6">
      <c r="F1305" s="39"/>
    </row>
    <row r="1306" spans="6:6">
      <c r="F1306" s="39"/>
    </row>
    <row r="1307" spans="6:6">
      <c r="F1307" s="39"/>
    </row>
    <row r="1308" spans="6:6">
      <c r="F1308" s="39"/>
    </row>
    <row r="1309" spans="6:6">
      <c r="F1309" s="39"/>
    </row>
    <row r="1310" spans="6:6">
      <c r="F1310" s="39"/>
    </row>
    <row r="1311" spans="6:6">
      <c r="F1311" s="39"/>
    </row>
    <row r="1312" spans="6:6">
      <c r="F1312" s="39"/>
    </row>
    <row r="1313" spans="6:6">
      <c r="F1313" s="39"/>
    </row>
    <row r="1314" spans="6:6">
      <c r="F1314" s="39"/>
    </row>
    <row r="1315" spans="6:6">
      <c r="F1315" s="39"/>
    </row>
    <row r="1316" spans="6:6">
      <c r="F1316" s="39"/>
    </row>
    <row r="1317" spans="6:6">
      <c r="F1317" s="39"/>
    </row>
    <row r="1318" spans="6:6">
      <c r="F1318" s="39"/>
    </row>
    <row r="1319" spans="6:6">
      <c r="F1319" s="39"/>
    </row>
    <row r="1320" spans="6:6">
      <c r="F1320" s="39"/>
    </row>
    <row r="1321" spans="6:6">
      <c r="F1321" s="39"/>
    </row>
    <row r="1322" spans="6:6">
      <c r="F1322" s="39"/>
    </row>
    <row r="1323" spans="6:6">
      <c r="F1323" s="39"/>
    </row>
    <row r="1324" spans="6:6">
      <c r="F1324" s="39"/>
    </row>
    <row r="1325" spans="6:6">
      <c r="F1325" s="39"/>
    </row>
    <row r="1326" spans="6:6">
      <c r="F1326" s="39"/>
    </row>
    <row r="1327" spans="6:6">
      <c r="F1327" s="39"/>
    </row>
    <row r="1328" spans="6:6">
      <c r="F1328" s="39"/>
    </row>
    <row r="1329" spans="6:6">
      <c r="F1329" s="39"/>
    </row>
    <row r="1330" spans="6:6">
      <c r="F1330" s="39"/>
    </row>
    <row r="1331" spans="6:6">
      <c r="F1331" s="39"/>
    </row>
    <row r="1332" spans="6:6">
      <c r="F1332" s="39"/>
    </row>
    <row r="1333" spans="6:6">
      <c r="F1333" s="39"/>
    </row>
    <row r="1334" spans="6:6">
      <c r="F1334" s="39"/>
    </row>
    <row r="1335" spans="6:6">
      <c r="F1335" s="39"/>
    </row>
    <row r="1336" spans="6:6">
      <c r="F1336" s="39"/>
    </row>
    <row r="1337" spans="6:6">
      <c r="F1337" s="39"/>
    </row>
    <row r="1338" spans="6:6">
      <c r="F1338" s="39"/>
    </row>
    <row r="1339" spans="6:6">
      <c r="F1339" s="39"/>
    </row>
    <row r="1340" spans="6:6">
      <c r="F1340" s="39"/>
    </row>
    <row r="1341" spans="6:6">
      <c r="F1341" s="39"/>
    </row>
    <row r="1342" spans="6:6">
      <c r="F1342" s="39"/>
    </row>
    <row r="1343" spans="6:6">
      <c r="F1343" s="39"/>
    </row>
    <row r="1344" spans="6:6">
      <c r="F1344" s="39"/>
    </row>
    <row r="1345" spans="6:6">
      <c r="F1345" s="39"/>
    </row>
    <row r="1346" spans="6:6">
      <c r="F1346" s="39"/>
    </row>
    <row r="1347" spans="6:6">
      <c r="F1347" s="39"/>
    </row>
    <row r="1348" spans="6:6">
      <c r="F1348" s="39"/>
    </row>
    <row r="1349" spans="6:6">
      <c r="F1349" s="39"/>
    </row>
    <row r="1350" spans="6:6">
      <c r="F1350" s="39"/>
    </row>
    <row r="1351" spans="6:6">
      <c r="F1351" s="39"/>
    </row>
    <row r="1352" spans="6:6">
      <c r="F1352" s="39"/>
    </row>
    <row r="1353" spans="6:6">
      <c r="F1353" s="39"/>
    </row>
    <row r="1354" spans="6:6">
      <c r="F1354" s="39"/>
    </row>
    <row r="1355" spans="6:6">
      <c r="F1355" s="39"/>
    </row>
    <row r="1356" spans="6:6">
      <c r="F1356" s="39"/>
    </row>
    <row r="1357" spans="6:6">
      <c r="F1357" s="39"/>
    </row>
    <row r="1358" spans="6:6">
      <c r="F1358" s="39"/>
    </row>
    <row r="1359" spans="6:6">
      <c r="F1359" s="39"/>
    </row>
    <row r="1360" spans="6:6">
      <c r="F1360" s="39"/>
    </row>
    <row r="1361" spans="6:6">
      <c r="F1361" s="39"/>
    </row>
    <row r="1362" spans="6:6">
      <c r="F1362" s="39"/>
    </row>
    <row r="1363" spans="6:6">
      <c r="F1363" s="39"/>
    </row>
    <row r="1364" spans="6:6">
      <c r="F1364" s="39"/>
    </row>
    <row r="1365" spans="6:6">
      <c r="F1365" s="39"/>
    </row>
    <row r="1366" spans="6:6">
      <c r="F1366" s="39"/>
    </row>
    <row r="1367" spans="6:6">
      <c r="F1367" s="39"/>
    </row>
    <row r="1368" spans="6:6">
      <c r="F1368" s="39"/>
    </row>
    <row r="1369" spans="6:6">
      <c r="F1369" s="39"/>
    </row>
    <row r="1370" spans="6:6">
      <c r="F1370" s="39"/>
    </row>
    <row r="1371" spans="6:6">
      <c r="F1371" s="39"/>
    </row>
    <row r="1372" spans="6:6">
      <c r="F1372" s="39"/>
    </row>
    <row r="1373" spans="6:6">
      <c r="F1373" s="39"/>
    </row>
    <row r="1374" spans="6:6">
      <c r="F1374" s="39"/>
    </row>
    <row r="1375" spans="6:6">
      <c r="F1375" s="39"/>
    </row>
    <row r="1376" spans="6:6">
      <c r="F1376" s="39"/>
    </row>
    <row r="1377" spans="6:6">
      <c r="F1377" s="39"/>
    </row>
    <row r="1378" spans="6:6">
      <c r="F1378" s="39"/>
    </row>
    <row r="1379" spans="6:6">
      <c r="F1379" s="39"/>
    </row>
    <row r="1380" spans="6:6">
      <c r="F1380" s="39"/>
    </row>
    <row r="1381" spans="6:6">
      <c r="F1381" s="39"/>
    </row>
    <row r="1382" spans="6:6">
      <c r="F1382" s="39"/>
    </row>
    <row r="1383" spans="6:6">
      <c r="F1383" s="39"/>
    </row>
    <row r="1384" spans="6:6">
      <c r="F1384" s="39"/>
    </row>
    <row r="1385" spans="6:6">
      <c r="F1385" s="39"/>
    </row>
    <row r="1386" spans="6:6">
      <c r="F1386" s="39"/>
    </row>
    <row r="1387" spans="6:6">
      <c r="F1387" s="39"/>
    </row>
    <row r="1388" spans="6:6">
      <c r="F1388" s="39"/>
    </row>
    <row r="1389" spans="6:6">
      <c r="F1389" s="39"/>
    </row>
    <row r="1390" spans="6:6">
      <c r="F1390" s="39"/>
    </row>
    <row r="1391" spans="6:6">
      <c r="F1391" s="39"/>
    </row>
    <row r="1392" spans="6:6">
      <c r="F1392" s="39"/>
    </row>
    <row r="1393" spans="6:6">
      <c r="F1393" s="39"/>
    </row>
    <row r="1394" spans="6:6">
      <c r="F1394" s="39"/>
    </row>
    <row r="1395" spans="6:6">
      <c r="F1395" s="39"/>
    </row>
    <row r="1396" spans="6:6">
      <c r="F1396" s="39"/>
    </row>
    <row r="1397" spans="6:6">
      <c r="F1397" s="39"/>
    </row>
    <row r="1398" spans="6:6">
      <c r="F1398" s="39"/>
    </row>
    <row r="1399" spans="6:6">
      <c r="F1399" s="39"/>
    </row>
    <row r="1400" spans="6:6">
      <c r="F1400" s="39"/>
    </row>
    <row r="1401" spans="6:6">
      <c r="F1401" s="39"/>
    </row>
    <row r="1402" spans="6:6">
      <c r="F1402" s="39"/>
    </row>
    <row r="1403" spans="6:6">
      <c r="F1403" s="39"/>
    </row>
    <row r="1404" spans="6:6">
      <c r="F1404" s="39"/>
    </row>
    <row r="1405" spans="6:6">
      <c r="F1405" s="39"/>
    </row>
    <row r="1406" spans="6:6">
      <c r="F1406" s="39"/>
    </row>
    <row r="1407" spans="6:6">
      <c r="F1407" s="39"/>
    </row>
    <row r="1408" spans="6:6">
      <c r="F1408" s="39"/>
    </row>
    <row r="1409" spans="6:6">
      <c r="F1409" s="39"/>
    </row>
    <row r="1410" spans="6:6">
      <c r="F1410" s="39"/>
    </row>
    <row r="1411" spans="6:6">
      <c r="F1411" s="39"/>
    </row>
    <row r="1412" spans="6:6">
      <c r="F1412" s="39"/>
    </row>
    <row r="1413" spans="6:6">
      <c r="F1413" s="39"/>
    </row>
    <row r="1414" spans="6:6">
      <c r="F1414" s="39"/>
    </row>
    <row r="1415" spans="6:6">
      <c r="F1415" s="39"/>
    </row>
    <row r="1416" spans="6:6">
      <c r="F1416" s="39"/>
    </row>
    <row r="1417" spans="6:6">
      <c r="F1417" s="39"/>
    </row>
    <row r="1418" spans="6:6">
      <c r="F1418" s="39"/>
    </row>
    <row r="1419" spans="6:6">
      <c r="F1419" s="39"/>
    </row>
    <row r="1420" spans="6:6">
      <c r="F1420" s="39"/>
    </row>
    <row r="1421" spans="6:6">
      <c r="F1421" s="39"/>
    </row>
    <row r="1422" spans="6:6">
      <c r="F1422" s="39"/>
    </row>
    <row r="1423" spans="6:6">
      <c r="F1423" s="39"/>
    </row>
    <row r="1424" spans="6:6">
      <c r="F1424" s="39"/>
    </row>
    <row r="1425" spans="6:6">
      <c r="F1425" s="39"/>
    </row>
    <row r="1426" spans="6:6">
      <c r="F1426" s="39"/>
    </row>
    <row r="1427" spans="6:6">
      <c r="F1427" s="39"/>
    </row>
    <row r="1428" spans="6:6">
      <c r="F1428" s="39"/>
    </row>
    <row r="1429" spans="6:6">
      <c r="F1429" s="39"/>
    </row>
    <row r="1430" spans="6:6">
      <c r="F1430" s="39"/>
    </row>
    <row r="1431" spans="6:6">
      <c r="F1431" s="39"/>
    </row>
    <row r="1432" spans="6:6">
      <c r="F1432" s="39"/>
    </row>
    <row r="1433" spans="6:6">
      <c r="F1433" s="39"/>
    </row>
    <row r="1434" spans="6:6">
      <c r="F1434" s="39"/>
    </row>
    <row r="1435" spans="6:6">
      <c r="F1435" s="39"/>
    </row>
    <row r="1436" spans="6:6">
      <c r="F1436" s="39"/>
    </row>
    <row r="1437" spans="6:6">
      <c r="F1437" s="39"/>
    </row>
    <row r="1438" spans="6:6">
      <c r="F1438" s="39"/>
    </row>
    <row r="1439" spans="6:6">
      <c r="F1439" s="39"/>
    </row>
    <row r="1440" spans="6:6">
      <c r="F1440" s="39"/>
    </row>
    <row r="1441" spans="6:6">
      <c r="F1441" s="39"/>
    </row>
    <row r="1442" spans="6:6">
      <c r="F1442" s="39"/>
    </row>
    <row r="1443" spans="6:6">
      <c r="F1443" s="39"/>
    </row>
    <row r="1444" spans="6:6">
      <c r="F1444" s="39"/>
    </row>
    <row r="1445" spans="6:6">
      <c r="F1445" s="39"/>
    </row>
    <row r="1446" spans="6:6">
      <c r="F1446" s="39"/>
    </row>
    <row r="1447" spans="6:6">
      <c r="F1447" s="39"/>
    </row>
    <row r="1448" spans="6:6">
      <c r="F1448" s="39"/>
    </row>
    <row r="1449" spans="6:6">
      <c r="F1449" s="39"/>
    </row>
    <row r="1450" spans="6:6">
      <c r="F1450" s="39"/>
    </row>
    <row r="1451" spans="6:6">
      <c r="F1451" s="39"/>
    </row>
    <row r="1452" spans="6:6">
      <c r="F1452" s="39"/>
    </row>
    <row r="1453" spans="6:6">
      <c r="F1453" s="39"/>
    </row>
    <row r="1454" spans="6:6">
      <c r="F1454" s="39"/>
    </row>
    <row r="1455" spans="6:6">
      <c r="F1455" s="39"/>
    </row>
    <row r="1456" spans="6:6">
      <c r="F1456" s="39"/>
    </row>
    <row r="1457" spans="6:6">
      <c r="F1457" s="39"/>
    </row>
    <row r="1458" spans="6:6">
      <c r="F1458" s="39"/>
    </row>
    <row r="1459" spans="6:6">
      <c r="F1459" s="39"/>
    </row>
    <row r="1460" spans="6:6">
      <c r="F1460" s="39"/>
    </row>
    <row r="1461" spans="6:6">
      <c r="F1461" s="39"/>
    </row>
    <row r="1462" spans="6:6">
      <c r="F1462" s="39"/>
    </row>
    <row r="1463" spans="6:6">
      <c r="F1463" s="39"/>
    </row>
    <row r="1464" spans="6:6">
      <c r="F1464" s="39"/>
    </row>
    <row r="1465" spans="6:6">
      <c r="F1465" s="39"/>
    </row>
    <row r="1466" spans="6:6">
      <c r="F1466" s="39"/>
    </row>
    <row r="1467" spans="6:6">
      <c r="F1467" s="39"/>
    </row>
    <row r="1468" spans="6:6">
      <c r="F1468" s="39"/>
    </row>
    <row r="1469" spans="6:6">
      <c r="F1469" s="39"/>
    </row>
    <row r="1470" spans="6:6">
      <c r="F1470" s="39"/>
    </row>
    <row r="1471" spans="6:6">
      <c r="F1471" s="39"/>
    </row>
    <row r="1472" spans="6:6">
      <c r="F1472" s="39"/>
    </row>
    <row r="1473" spans="6:6">
      <c r="F1473" s="39"/>
    </row>
    <row r="1474" spans="6:6">
      <c r="F1474" s="39"/>
    </row>
    <row r="1475" spans="6:6">
      <c r="F1475" s="39"/>
    </row>
    <row r="1476" spans="6:6">
      <c r="F1476" s="39"/>
    </row>
    <row r="1477" spans="6:6">
      <c r="F1477" s="39"/>
    </row>
    <row r="1478" spans="6:6">
      <c r="F1478" s="39"/>
    </row>
    <row r="1479" spans="6:6">
      <c r="F1479" s="39"/>
    </row>
    <row r="1480" spans="6:6">
      <c r="F1480" s="39"/>
    </row>
    <row r="1481" spans="6:6">
      <c r="F1481" s="39"/>
    </row>
    <row r="1482" spans="6:6">
      <c r="F1482" s="39"/>
    </row>
    <row r="1483" spans="6:6">
      <c r="F1483" s="39"/>
    </row>
    <row r="1484" spans="6:6">
      <c r="F1484" s="39"/>
    </row>
    <row r="1485" spans="6:6">
      <c r="F1485" s="39"/>
    </row>
    <row r="1486" spans="6:6">
      <c r="F1486" s="39"/>
    </row>
    <row r="1487" spans="6:6">
      <c r="F1487" s="39"/>
    </row>
    <row r="1488" spans="6:6">
      <c r="F1488" s="39"/>
    </row>
    <row r="1489" spans="6:6">
      <c r="F1489" s="39"/>
    </row>
    <row r="1490" spans="6:6">
      <c r="F1490" s="39"/>
    </row>
    <row r="1491" spans="6:6">
      <c r="F1491" s="39"/>
    </row>
    <row r="1492" spans="6:6">
      <c r="F1492" s="39"/>
    </row>
    <row r="1493" spans="6:6">
      <c r="F1493" s="39"/>
    </row>
    <row r="1494" spans="6:6">
      <c r="F1494" s="39"/>
    </row>
    <row r="1495" spans="6:6">
      <c r="F1495" s="39"/>
    </row>
    <row r="1496" spans="6:6">
      <c r="F1496" s="39"/>
    </row>
    <row r="1497" spans="6:6">
      <c r="F1497" s="39"/>
    </row>
    <row r="1498" spans="6:6">
      <c r="F1498" s="39"/>
    </row>
    <row r="1499" spans="6:6">
      <c r="F1499" s="39"/>
    </row>
    <row r="1500" spans="6:6">
      <c r="F1500" s="39"/>
    </row>
    <row r="1501" spans="6:6">
      <c r="F1501" s="39"/>
    </row>
    <row r="1502" spans="6:6">
      <c r="F1502" s="39"/>
    </row>
    <row r="1503" spans="6:6">
      <c r="F1503" s="39"/>
    </row>
    <row r="1504" spans="6:6">
      <c r="F1504" s="39"/>
    </row>
    <row r="1505" spans="6:6">
      <c r="F1505" s="39"/>
    </row>
    <row r="1506" spans="6:6">
      <c r="F1506" s="39"/>
    </row>
    <row r="1507" spans="6:6">
      <c r="F1507" s="39"/>
    </row>
    <row r="1508" spans="6:6">
      <c r="F1508" s="39"/>
    </row>
    <row r="1509" spans="6:6">
      <c r="F1509" s="39"/>
    </row>
    <row r="1510" spans="6:6">
      <c r="F1510" s="39"/>
    </row>
    <row r="1511" spans="6:6">
      <c r="F1511" s="39"/>
    </row>
    <row r="1512" spans="6:6">
      <c r="F1512" s="39"/>
    </row>
    <row r="1513" spans="6:6">
      <c r="F1513" s="39"/>
    </row>
    <row r="1514" spans="6:6">
      <c r="F1514" s="39"/>
    </row>
    <row r="1515" spans="6:6">
      <c r="F1515" s="39"/>
    </row>
    <row r="1516" spans="6:6">
      <c r="F1516" s="39"/>
    </row>
    <row r="1517" spans="6:6">
      <c r="F1517" s="39"/>
    </row>
    <row r="1518" spans="6:6">
      <c r="F1518" s="39"/>
    </row>
    <row r="1519" spans="6:6">
      <c r="F1519" s="39"/>
    </row>
    <row r="1520" spans="6:6">
      <c r="F1520" s="39"/>
    </row>
    <row r="1521" spans="6:6">
      <c r="F1521" s="39"/>
    </row>
    <row r="1522" spans="6:6">
      <c r="F1522" s="39"/>
    </row>
    <row r="1523" spans="6:6">
      <c r="F1523" s="39"/>
    </row>
    <row r="1524" spans="6:6">
      <c r="F1524" s="39"/>
    </row>
    <row r="1525" spans="6:6">
      <c r="F1525" s="39"/>
    </row>
    <row r="1526" spans="6:6">
      <c r="F1526" s="39"/>
    </row>
    <row r="1527" spans="6:6">
      <c r="F1527" s="39"/>
    </row>
    <row r="1528" spans="6:6">
      <c r="F1528" s="39"/>
    </row>
    <row r="1529" spans="6:6">
      <c r="F1529" s="39"/>
    </row>
    <row r="1530" spans="6:6">
      <c r="F1530" s="39"/>
    </row>
    <row r="1531" spans="6:6">
      <c r="F1531" s="39"/>
    </row>
    <row r="1532" spans="6:6">
      <c r="F1532" s="39"/>
    </row>
    <row r="1533" spans="6:6">
      <c r="F1533" s="39"/>
    </row>
    <row r="1534" spans="6:6">
      <c r="F1534" s="39"/>
    </row>
    <row r="1535" spans="6:6">
      <c r="F1535" s="39"/>
    </row>
    <row r="1536" spans="6:6">
      <c r="F1536" s="39"/>
    </row>
    <row r="1537" spans="6:6">
      <c r="F1537" s="39"/>
    </row>
    <row r="1538" spans="6:6">
      <c r="F1538" s="39"/>
    </row>
    <row r="1539" spans="6:6">
      <c r="F1539" s="39"/>
    </row>
    <row r="1540" spans="6:6">
      <c r="F1540" s="39"/>
    </row>
    <row r="1541" spans="6:6">
      <c r="F1541" s="39"/>
    </row>
    <row r="1542" spans="6:6">
      <c r="F1542" s="39"/>
    </row>
    <row r="1543" spans="6:6">
      <c r="F1543" s="39"/>
    </row>
    <row r="1544" spans="6:6">
      <c r="F1544" s="39"/>
    </row>
    <row r="1545" spans="6:6">
      <c r="F1545" s="39"/>
    </row>
    <row r="1546" spans="6:6">
      <c r="F1546" s="39"/>
    </row>
    <row r="1547" spans="6:6">
      <c r="F1547" s="39"/>
    </row>
    <row r="1548" spans="6:6">
      <c r="F1548" s="39"/>
    </row>
    <row r="1549" spans="6:6">
      <c r="F1549" s="39"/>
    </row>
    <row r="1550" spans="6:6">
      <c r="F1550" s="39"/>
    </row>
    <row r="1551" spans="6:6">
      <c r="F1551" s="39"/>
    </row>
    <row r="1552" spans="6:6">
      <c r="F1552" s="39"/>
    </row>
    <row r="1553" spans="6:6">
      <c r="F1553" s="39"/>
    </row>
    <row r="1554" spans="6:6">
      <c r="F1554" s="39"/>
    </row>
    <row r="1555" spans="6:6">
      <c r="F1555" s="39"/>
    </row>
    <row r="1556" spans="6:6">
      <c r="F1556" s="39"/>
    </row>
    <row r="1557" spans="6:6">
      <c r="F1557" s="39"/>
    </row>
    <row r="1558" spans="6:6">
      <c r="F1558" s="39"/>
    </row>
    <row r="1559" spans="6:6">
      <c r="F1559" s="39"/>
    </row>
    <row r="1560" spans="6:6">
      <c r="F1560" s="39"/>
    </row>
    <row r="1561" spans="6:6">
      <c r="F1561" s="39"/>
    </row>
    <row r="1562" spans="6:6">
      <c r="F1562" s="39"/>
    </row>
    <row r="1563" spans="6:6">
      <c r="F1563" s="39"/>
    </row>
    <row r="1564" spans="6:6">
      <c r="F1564" s="39"/>
    </row>
    <row r="1565" spans="6:6">
      <c r="F1565" s="39"/>
    </row>
    <row r="1566" spans="6:6">
      <c r="F1566" s="39"/>
    </row>
    <row r="1567" spans="6:6">
      <c r="F1567" s="39"/>
    </row>
    <row r="1568" spans="6:6">
      <c r="F1568" s="39"/>
    </row>
    <row r="1569" spans="6:6">
      <c r="F1569" s="39"/>
    </row>
    <row r="1570" spans="6:6">
      <c r="F1570" s="39"/>
    </row>
    <row r="1571" spans="6:6">
      <c r="F1571" s="39"/>
    </row>
    <row r="1572" spans="6:6">
      <c r="F1572" s="39"/>
    </row>
    <row r="1573" spans="6:6">
      <c r="F1573" s="39"/>
    </row>
    <row r="1574" spans="6:6">
      <c r="F1574" s="39"/>
    </row>
    <row r="1575" spans="6:6">
      <c r="F1575" s="39"/>
    </row>
    <row r="1576" spans="6:6">
      <c r="F1576" s="39"/>
    </row>
    <row r="1577" spans="6:6">
      <c r="F1577" s="39"/>
    </row>
    <row r="1578" spans="6:6">
      <c r="F1578" s="39"/>
    </row>
    <row r="1579" spans="6:6">
      <c r="F1579" s="39"/>
    </row>
    <row r="1580" spans="6:6">
      <c r="F1580" s="39"/>
    </row>
    <row r="1581" spans="6:6">
      <c r="F1581" s="39"/>
    </row>
    <row r="1582" spans="6:6">
      <c r="F1582" s="39"/>
    </row>
    <row r="1583" spans="6:6">
      <c r="F1583" s="39"/>
    </row>
    <row r="1584" spans="6:6">
      <c r="F1584" s="39"/>
    </row>
    <row r="1585" spans="6:6">
      <c r="F1585" s="39"/>
    </row>
    <row r="1586" spans="6:6">
      <c r="F1586" s="39"/>
    </row>
    <row r="1587" spans="6:6">
      <c r="F1587" s="39"/>
    </row>
    <row r="1588" spans="6:6">
      <c r="F1588" s="39"/>
    </row>
    <row r="1589" spans="6:6">
      <c r="F1589" s="39"/>
    </row>
    <row r="1590" spans="6:6">
      <c r="F1590" s="39"/>
    </row>
    <row r="1591" spans="6:6">
      <c r="F1591" s="39"/>
    </row>
    <row r="1592" spans="6:6">
      <c r="F1592" s="39"/>
    </row>
    <row r="1593" spans="6:6">
      <c r="F1593" s="39"/>
    </row>
    <row r="1594" spans="6:6">
      <c r="F1594" s="39"/>
    </row>
    <row r="1595" spans="6:6">
      <c r="F1595" s="39"/>
    </row>
    <row r="1596" spans="6:6">
      <c r="F1596" s="39"/>
    </row>
    <row r="1597" spans="6:6">
      <c r="F1597" s="39"/>
    </row>
    <row r="1598" spans="6:6">
      <c r="F1598" s="39"/>
    </row>
    <row r="1599" spans="6:6">
      <c r="F1599" s="39"/>
    </row>
    <row r="1600" spans="6:6">
      <c r="F1600" s="39"/>
    </row>
    <row r="1601" spans="6:6">
      <c r="F1601" s="39"/>
    </row>
    <row r="1602" spans="6:6">
      <c r="F1602" s="39"/>
    </row>
    <row r="1603" spans="6:6">
      <c r="F1603" s="39"/>
    </row>
    <row r="1604" spans="6:6">
      <c r="F1604" s="39"/>
    </row>
    <row r="1605" spans="6:6">
      <c r="F1605" s="39"/>
    </row>
    <row r="1606" spans="6:6">
      <c r="F1606" s="39"/>
    </row>
    <row r="1607" spans="6:6">
      <c r="F1607" s="39"/>
    </row>
    <row r="1608" spans="6:6">
      <c r="F1608" s="39"/>
    </row>
    <row r="1609" spans="6:6">
      <c r="F1609" s="39"/>
    </row>
    <row r="1610" spans="6:6">
      <c r="F1610" s="39"/>
    </row>
    <row r="1611" spans="6:6">
      <c r="F1611" s="39"/>
    </row>
    <row r="1612" spans="6:6">
      <c r="F1612" s="39"/>
    </row>
    <row r="1613" spans="6:6">
      <c r="F1613" s="39"/>
    </row>
    <row r="1614" spans="6:6">
      <c r="F1614" s="39"/>
    </row>
    <row r="1615" spans="6:6">
      <c r="F1615" s="39"/>
    </row>
    <row r="1616" spans="6:6">
      <c r="F1616" s="39"/>
    </row>
    <row r="1617" spans="6:6">
      <c r="F1617" s="39"/>
    </row>
    <row r="1618" spans="6:6">
      <c r="F1618" s="39"/>
    </row>
    <row r="1619" spans="6:6">
      <c r="F1619" s="39"/>
    </row>
    <row r="1620" spans="6:6">
      <c r="F1620" s="39"/>
    </row>
    <row r="1621" spans="6:6">
      <c r="F1621" s="39"/>
    </row>
    <row r="1622" spans="6:6">
      <c r="F1622" s="39"/>
    </row>
    <row r="1623" spans="6:6">
      <c r="F1623" s="39"/>
    </row>
    <row r="1624" spans="6:6">
      <c r="F1624" s="39"/>
    </row>
    <row r="1625" spans="6:6">
      <c r="F1625" s="39"/>
    </row>
    <row r="1626" spans="6:6">
      <c r="F1626" s="39"/>
    </row>
    <row r="1627" spans="6:6">
      <c r="F1627" s="39"/>
    </row>
    <row r="1628" spans="6:6">
      <c r="F1628" s="39"/>
    </row>
    <row r="1629" spans="6:6">
      <c r="F1629" s="39"/>
    </row>
    <row r="1630" spans="6:6">
      <c r="F1630" s="39"/>
    </row>
    <row r="1631" spans="6:6">
      <c r="F1631" s="39"/>
    </row>
    <row r="1632" spans="6:6">
      <c r="F1632" s="39"/>
    </row>
    <row r="1633" spans="6:6">
      <c r="F1633" s="39"/>
    </row>
    <row r="1634" spans="6:6">
      <c r="F1634" s="39"/>
    </row>
    <row r="1635" spans="6:6">
      <c r="F1635" s="39"/>
    </row>
    <row r="1636" spans="6:6">
      <c r="F1636" s="39"/>
    </row>
    <row r="1637" spans="6:6">
      <c r="F1637" s="39"/>
    </row>
    <row r="1638" spans="6:6">
      <c r="F1638" s="39"/>
    </row>
    <row r="1639" spans="6:6">
      <c r="F1639" s="39"/>
    </row>
    <row r="1640" spans="6:6">
      <c r="F1640" s="39"/>
    </row>
    <row r="1641" spans="6:6">
      <c r="F1641" s="39"/>
    </row>
    <row r="1642" spans="6:6">
      <c r="F1642" s="39"/>
    </row>
    <row r="1643" spans="6:6">
      <c r="F1643" s="39"/>
    </row>
    <row r="1644" spans="6:6">
      <c r="F1644" s="39"/>
    </row>
    <row r="1645" spans="6:6">
      <c r="F1645" s="39"/>
    </row>
    <row r="1646" spans="6:6">
      <c r="F1646" s="39"/>
    </row>
    <row r="1647" spans="6:6">
      <c r="F1647" s="39"/>
    </row>
    <row r="1648" spans="6:6">
      <c r="F1648" s="39"/>
    </row>
    <row r="1649" spans="6:6">
      <c r="F1649" s="39"/>
    </row>
    <row r="1650" spans="6:6">
      <c r="F1650" s="39"/>
    </row>
    <row r="1651" spans="6:6">
      <c r="F1651" s="39"/>
    </row>
    <row r="1652" spans="6:6">
      <c r="F1652" s="39"/>
    </row>
    <row r="1653" spans="6:6">
      <c r="F1653" s="39"/>
    </row>
    <row r="1654" spans="6:6">
      <c r="F1654" s="39"/>
    </row>
    <row r="1655" spans="6:6">
      <c r="F1655" s="39"/>
    </row>
    <row r="1656" spans="6:6">
      <c r="F1656" s="39"/>
    </row>
    <row r="1657" spans="6:6">
      <c r="F1657" s="39"/>
    </row>
    <row r="1658" spans="6:6">
      <c r="F1658" s="39"/>
    </row>
    <row r="1659" spans="6:6">
      <c r="F1659" s="39"/>
    </row>
    <row r="1660" spans="6:6">
      <c r="F1660" s="39"/>
    </row>
    <row r="1661" spans="6:6">
      <c r="F1661" s="39"/>
    </row>
    <row r="1662" spans="6:6">
      <c r="F1662" s="39"/>
    </row>
    <row r="1663" spans="6:6">
      <c r="F1663" s="39"/>
    </row>
    <row r="1664" spans="6:6">
      <c r="F1664" s="39"/>
    </row>
    <row r="1665" spans="6:6">
      <c r="F1665" s="39"/>
    </row>
    <row r="1666" spans="6:6">
      <c r="F1666" s="39"/>
    </row>
    <row r="1667" spans="6:6">
      <c r="F1667" s="39"/>
    </row>
    <row r="1668" spans="6:6">
      <c r="F1668" s="39"/>
    </row>
    <row r="1669" spans="6:6">
      <c r="F1669" s="39"/>
    </row>
    <row r="1670" spans="6:6">
      <c r="F1670" s="39"/>
    </row>
    <row r="1671" spans="6:6">
      <c r="F1671" s="39"/>
    </row>
    <row r="1672" spans="6:6">
      <c r="F1672" s="39"/>
    </row>
    <row r="1673" spans="6:6">
      <c r="F1673" s="39"/>
    </row>
    <row r="1674" spans="6:6">
      <c r="F1674" s="39"/>
    </row>
    <row r="1675" spans="6:6">
      <c r="F1675" s="39"/>
    </row>
    <row r="1676" spans="6:6">
      <c r="F1676" s="39"/>
    </row>
    <row r="1677" spans="6:6">
      <c r="F1677" s="39"/>
    </row>
    <row r="1678" spans="6:6">
      <c r="F1678" s="39"/>
    </row>
    <row r="1679" spans="6:6">
      <c r="F1679" s="39"/>
    </row>
    <row r="1680" spans="6:6">
      <c r="F1680" s="39"/>
    </row>
    <row r="1681" spans="6:6">
      <c r="F1681" s="39"/>
    </row>
    <row r="1682" spans="6:6">
      <c r="F1682" s="39"/>
    </row>
    <row r="1683" spans="6:6">
      <c r="F1683" s="39"/>
    </row>
    <row r="1684" spans="6:6">
      <c r="F1684" s="39"/>
    </row>
    <row r="1685" spans="6:6">
      <c r="F1685" s="39"/>
    </row>
    <row r="1686" spans="6:6">
      <c r="F1686" s="39"/>
    </row>
    <row r="1687" spans="6:6">
      <c r="F1687" s="39"/>
    </row>
    <row r="1688" spans="6:6">
      <c r="F1688" s="39"/>
    </row>
    <row r="1689" spans="6:6">
      <c r="F1689" s="39"/>
    </row>
    <row r="1690" spans="6:6">
      <c r="F1690" s="39"/>
    </row>
    <row r="1691" spans="6:6">
      <c r="F1691" s="39"/>
    </row>
    <row r="1692" spans="6:6">
      <c r="F1692" s="39"/>
    </row>
    <row r="1693" spans="6:6">
      <c r="F1693" s="39"/>
    </row>
    <row r="1694" spans="6:6">
      <c r="F1694" s="39"/>
    </row>
    <row r="1695" spans="6:6">
      <c r="F1695" s="39"/>
    </row>
    <row r="1696" spans="6:6">
      <c r="F1696" s="39"/>
    </row>
    <row r="1697" spans="6:6">
      <c r="F1697" s="39"/>
    </row>
    <row r="1698" spans="6:6">
      <c r="F1698" s="39"/>
    </row>
    <row r="1699" spans="6:6">
      <c r="F1699" s="39"/>
    </row>
    <row r="1700" spans="6:6">
      <c r="F1700" s="39"/>
    </row>
    <row r="1701" spans="6:6">
      <c r="F1701" s="39"/>
    </row>
    <row r="1702" spans="6:6">
      <c r="F1702" s="39"/>
    </row>
    <row r="1703" spans="6:6">
      <c r="F1703" s="39"/>
    </row>
    <row r="1704" spans="6:6">
      <c r="F1704" s="39"/>
    </row>
    <row r="1705" spans="6:6">
      <c r="F1705" s="39"/>
    </row>
    <row r="1706" spans="6:6">
      <c r="F1706" s="39"/>
    </row>
    <row r="1707" spans="6:6">
      <c r="F1707" s="39"/>
    </row>
    <row r="1708" spans="6:6">
      <c r="F1708" s="39"/>
    </row>
    <row r="1709" spans="6:6">
      <c r="F1709" s="39"/>
    </row>
    <row r="1710" spans="6:6">
      <c r="F1710" s="39"/>
    </row>
    <row r="1711" spans="6:6">
      <c r="F1711" s="39"/>
    </row>
    <row r="1712" spans="6:6">
      <c r="F1712" s="39"/>
    </row>
    <row r="1713" spans="6:6">
      <c r="F1713" s="39"/>
    </row>
    <row r="1714" spans="6:6">
      <c r="F1714" s="39"/>
    </row>
    <row r="1715" spans="6:6">
      <c r="F1715" s="39"/>
    </row>
    <row r="1716" spans="6:6">
      <c r="F1716" s="39"/>
    </row>
    <row r="1717" spans="6:6">
      <c r="F1717" s="39"/>
    </row>
    <row r="1718" spans="6:6">
      <c r="F1718" s="39"/>
    </row>
    <row r="1719" spans="6:6">
      <c r="F1719" s="39"/>
    </row>
    <row r="1720" spans="6:6">
      <c r="F1720" s="39"/>
    </row>
    <row r="1721" spans="6:6">
      <c r="F1721" s="39"/>
    </row>
    <row r="1722" spans="6:6">
      <c r="F1722" s="39"/>
    </row>
    <row r="1723" spans="6:6">
      <c r="F1723" s="39"/>
    </row>
    <row r="1724" spans="6:6">
      <c r="F1724" s="39"/>
    </row>
    <row r="1725" spans="6:6">
      <c r="F1725" s="39"/>
    </row>
    <row r="1726" spans="6:6">
      <c r="F1726" s="39"/>
    </row>
    <row r="1727" spans="6:6">
      <c r="F1727" s="39"/>
    </row>
    <row r="1728" spans="6:6">
      <c r="F1728" s="39"/>
    </row>
    <row r="1729" spans="6:6">
      <c r="F1729" s="39"/>
    </row>
    <row r="1730" spans="6:6">
      <c r="F1730" s="39"/>
    </row>
    <row r="1731" spans="6:6">
      <c r="F1731" s="39"/>
    </row>
    <row r="1732" spans="6:6">
      <c r="F1732" s="39"/>
    </row>
    <row r="1733" spans="6:6">
      <c r="F1733" s="39"/>
    </row>
    <row r="1734" spans="6:6">
      <c r="F1734" s="39"/>
    </row>
    <row r="1735" spans="6:6">
      <c r="F1735" s="39"/>
    </row>
    <row r="1736" spans="6:6">
      <c r="F1736" s="39"/>
    </row>
    <row r="1737" spans="6:6">
      <c r="F1737" s="39"/>
    </row>
    <row r="1738" spans="6:6">
      <c r="F1738" s="39"/>
    </row>
    <row r="1739" spans="6:6">
      <c r="F1739" s="39"/>
    </row>
    <row r="1740" spans="6:6">
      <c r="F1740" s="39"/>
    </row>
    <row r="1741" spans="6:6">
      <c r="F1741" s="39"/>
    </row>
    <row r="1742" spans="6:6">
      <c r="F1742" s="39"/>
    </row>
    <row r="1743" spans="6:6">
      <c r="F1743" s="39"/>
    </row>
    <row r="1744" spans="6:6">
      <c r="F1744" s="39"/>
    </row>
    <row r="1745" spans="6:6">
      <c r="F1745" s="39"/>
    </row>
    <row r="1746" spans="6:6">
      <c r="F1746" s="39"/>
    </row>
    <row r="1747" spans="6:6">
      <c r="F1747" s="39"/>
    </row>
    <row r="1748" spans="6:6">
      <c r="F1748" s="39"/>
    </row>
    <row r="1749" spans="6:6">
      <c r="F1749" s="39"/>
    </row>
    <row r="1750" spans="6:6">
      <c r="F1750" s="39"/>
    </row>
    <row r="1751" spans="6:6">
      <c r="F1751" s="39"/>
    </row>
    <row r="1752" spans="6:6">
      <c r="F1752" s="39"/>
    </row>
    <row r="1753" spans="6:6">
      <c r="F1753" s="39"/>
    </row>
    <row r="1754" spans="6:6">
      <c r="F1754" s="39"/>
    </row>
    <row r="1755" spans="6:6">
      <c r="F1755" s="39"/>
    </row>
    <row r="1756" spans="6:6">
      <c r="F1756" s="39"/>
    </row>
    <row r="1757" spans="6:6">
      <c r="F1757" s="39"/>
    </row>
    <row r="1758" spans="6:6">
      <c r="F1758" s="39"/>
    </row>
    <row r="1759" spans="6:6">
      <c r="F1759" s="39"/>
    </row>
    <row r="1760" spans="6:6">
      <c r="F1760" s="39"/>
    </row>
    <row r="1761" spans="6:6">
      <c r="F1761" s="39"/>
    </row>
    <row r="1762" spans="6:6">
      <c r="F1762" s="39"/>
    </row>
    <row r="1763" spans="6:6">
      <c r="F1763" s="39"/>
    </row>
    <row r="1764" spans="6:6">
      <c r="F1764" s="39"/>
    </row>
    <row r="1765" spans="6:6">
      <c r="F1765" s="39"/>
    </row>
    <row r="1766" spans="6:6">
      <c r="F1766" s="39"/>
    </row>
    <row r="1767" spans="6:6">
      <c r="F1767" s="39"/>
    </row>
    <row r="1768" spans="6:6">
      <c r="F1768" s="39"/>
    </row>
    <row r="1769" spans="6:6">
      <c r="F1769" s="39"/>
    </row>
    <row r="1770" spans="6:6">
      <c r="F1770" s="39"/>
    </row>
    <row r="1771" spans="6:6">
      <c r="F1771" s="39"/>
    </row>
    <row r="1772" spans="6:6">
      <c r="F1772" s="39"/>
    </row>
    <row r="1773" spans="6:6">
      <c r="F1773" s="39"/>
    </row>
    <row r="1774" spans="6:6">
      <c r="F1774" s="39"/>
    </row>
    <row r="1775" spans="6:6">
      <c r="F1775" s="39"/>
    </row>
    <row r="1776" spans="6:6">
      <c r="F1776" s="39"/>
    </row>
    <row r="1777" spans="6:6">
      <c r="F1777" s="39"/>
    </row>
    <row r="1778" spans="6:6">
      <c r="F1778" s="39"/>
    </row>
    <row r="1779" spans="6:6">
      <c r="F1779" s="39"/>
    </row>
    <row r="1780" spans="6:6">
      <c r="F1780" s="39"/>
    </row>
    <row r="1781" spans="6:6">
      <c r="F1781" s="39"/>
    </row>
    <row r="1782" spans="6:6">
      <c r="F1782" s="39"/>
    </row>
    <row r="1783" spans="6:6">
      <c r="F1783" s="39"/>
    </row>
    <row r="1784" spans="6:6">
      <c r="F1784" s="39"/>
    </row>
    <row r="1785" spans="6:6">
      <c r="F1785" s="39"/>
    </row>
    <row r="1786" spans="6:6">
      <c r="F1786" s="39"/>
    </row>
    <row r="1787" spans="6:6">
      <c r="F1787" s="39"/>
    </row>
    <row r="1788" spans="6:6">
      <c r="F1788" s="39"/>
    </row>
    <row r="1789" spans="6:6">
      <c r="F1789" s="39"/>
    </row>
    <row r="1790" spans="6:6">
      <c r="F1790" s="39"/>
    </row>
    <row r="1791" spans="6:6">
      <c r="F1791" s="39"/>
    </row>
    <row r="1792" spans="6:6">
      <c r="F1792" s="39"/>
    </row>
    <row r="1793" spans="6:6">
      <c r="F1793" s="39"/>
    </row>
    <row r="1794" spans="6:6">
      <c r="F1794" s="39"/>
    </row>
    <row r="1795" spans="6:6">
      <c r="F1795" s="39"/>
    </row>
    <row r="1796" spans="6:6">
      <c r="F1796" s="39"/>
    </row>
    <row r="1797" spans="6:6">
      <c r="F1797" s="39"/>
    </row>
    <row r="1798" spans="6:6">
      <c r="F1798" s="39"/>
    </row>
    <row r="1799" spans="6:6">
      <c r="F1799" s="39"/>
    </row>
    <row r="1800" spans="6:6">
      <c r="F1800" s="39"/>
    </row>
    <row r="1801" spans="6:6">
      <c r="F1801" s="39"/>
    </row>
    <row r="1802" spans="6:6">
      <c r="F1802" s="39"/>
    </row>
    <row r="1803" spans="6:6">
      <c r="F1803" s="39"/>
    </row>
    <row r="1804" spans="6:6">
      <c r="F1804" s="39"/>
    </row>
    <row r="1805" spans="6:6">
      <c r="F1805" s="39"/>
    </row>
    <row r="1806" spans="6:6">
      <c r="F1806" s="39"/>
    </row>
    <row r="1807" spans="6:6">
      <c r="F1807" s="39"/>
    </row>
    <row r="1808" spans="6:6">
      <c r="F1808" s="39"/>
    </row>
    <row r="1809" spans="6:6">
      <c r="F1809" s="39"/>
    </row>
    <row r="1810" spans="6:6">
      <c r="F1810" s="39"/>
    </row>
    <row r="1811" spans="6:6">
      <c r="F1811" s="39"/>
    </row>
    <row r="1812" spans="6:6">
      <c r="F1812" s="39"/>
    </row>
    <row r="1813" spans="6:6">
      <c r="F1813" s="39"/>
    </row>
    <row r="1814" spans="6:6">
      <c r="F1814" s="39"/>
    </row>
    <row r="1815" spans="6:6">
      <c r="F1815" s="39"/>
    </row>
    <row r="1816" spans="6:6">
      <c r="F1816" s="39"/>
    </row>
    <row r="1817" spans="6:6">
      <c r="F1817" s="39"/>
    </row>
    <row r="1818" spans="6:6">
      <c r="F1818" s="39"/>
    </row>
    <row r="1819" spans="6:6">
      <c r="F1819" s="39"/>
    </row>
    <row r="1820" spans="6:6">
      <c r="F1820" s="39"/>
    </row>
    <row r="1821" spans="6:6">
      <c r="F1821" s="39"/>
    </row>
    <row r="1822" spans="6:6">
      <c r="F1822" s="39"/>
    </row>
    <row r="1823" spans="6:6">
      <c r="F1823" s="39"/>
    </row>
    <row r="1824" spans="6:6">
      <c r="F1824" s="39"/>
    </row>
    <row r="1825" spans="6:6">
      <c r="F1825" s="39"/>
    </row>
    <row r="1826" spans="6:6">
      <c r="F1826" s="39"/>
    </row>
    <row r="1827" spans="6:6">
      <c r="F1827" s="39"/>
    </row>
    <row r="1828" spans="6:6">
      <c r="F1828" s="39"/>
    </row>
    <row r="1829" spans="6:6">
      <c r="F1829" s="39"/>
    </row>
    <row r="1830" spans="6:6">
      <c r="F1830" s="39"/>
    </row>
    <row r="1831" spans="6:6">
      <c r="F1831" s="39"/>
    </row>
    <row r="1832" spans="6:6">
      <c r="F1832" s="39"/>
    </row>
    <row r="1833" spans="6:6">
      <c r="F1833" s="39"/>
    </row>
    <row r="1834" spans="6:6">
      <c r="F1834" s="39"/>
    </row>
    <row r="1835" spans="6:6">
      <c r="F1835" s="39"/>
    </row>
    <row r="1836" spans="6:6">
      <c r="F1836" s="39"/>
    </row>
    <row r="1837" spans="6:6">
      <c r="F1837" s="39"/>
    </row>
    <row r="1838" spans="6:6">
      <c r="F1838" s="39"/>
    </row>
    <row r="1839" spans="6:6">
      <c r="F1839" s="39"/>
    </row>
    <row r="1840" spans="6:6">
      <c r="F1840" s="39"/>
    </row>
    <row r="1841" spans="6:6">
      <c r="F1841" s="39"/>
    </row>
    <row r="1842" spans="6:6">
      <c r="F1842" s="39"/>
    </row>
    <row r="1843" spans="6:6">
      <c r="F1843" s="39"/>
    </row>
    <row r="1844" spans="6:6">
      <c r="F1844" s="39"/>
    </row>
    <row r="1845" spans="6:6">
      <c r="F1845" s="39"/>
    </row>
    <row r="1846" spans="6:6">
      <c r="F1846" s="39"/>
    </row>
    <row r="1847" spans="6:6">
      <c r="F1847" s="39"/>
    </row>
    <row r="1848" spans="6:6">
      <c r="F1848" s="39"/>
    </row>
    <row r="1849" spans="6:6">
      <c r="F1849" s="39"/>
    </row>
    <row r="1850" spans="6:6">
      <c r="F1850" s="39"/>
    </row>
    <row r="1851" spans="6:6">
      <c r="F1851" s="39"/>
    </row>
    <row r="1852" spans="6:6">
      <c r="F1852" s="39"/>
    </row>
    <row r="1853" spans="6:6">
      <c r="F1853" s="39"/>
    </row>
    <row r="1854" spans="6:6">
      <c r="F1854" s="39"/>
    </row>
    <row r="1855" spans="6:6">
      <c r="F1855" s="39"/>
    </row>
    <row r="1856" spans="6:6">
      <c r="F1856" s="39"/>
    </row>
    <row r="1857" spans="6:6">
      <c r="F1857" s="39"/>
    </row>
    <row r="1858" spans="6:6">
      <c r="F1858" s="39"/>
    </row>
    <row r="1859" spans="6:6">
      <c r="F1859" s="39"/>
    </row>
    <row r="1860" spans="6:6">
      <c r="F1860" s="39"/>
    </row>
    <row r="1861" spans="6:6">
      <c r="F1861" s="39"/>
    </row>
    <row r="1862" spans="6:6">
      <c r="F1862" s="39"/>
    </row>
    <row r="1863" spans="6:6">
      <c r="F1863" s="39"/>
    </row>
    <row r="1864" spans="6:6">
      <c r="F1864" s="39"/>
    </row>
    <row r="1865" spans="6:6">
      <c r="F1865" s="39"/>
    </row>
    <row r="1866" spans="6:6">
      <c r="F1866" s="39"/>
    </row>
    <row r="1867" spans="6:6">
      <c r="F1867" s="39"/>
    </row>
    <row r="1868" spans="6:6">
      <c r="F1868" s="39"/>
    </row>
    <row r="1869" spans="6:6">
      <c r="F1869" s="39"/>
    </row>
    <row r="1870" spans="6:6">
      <c r="F1870" s="39"/>
    </row>
    <row r="1871" spans="6:6">
      <c r="F1871" s="39"/>
    </row>
    <row r="1872" spans="6:6">
      <c r="F1872" s="39"/>
    </row>
    <row r="1873" spans="6:6">
      <c r="F1873" s="39"/>
    </row>
    <row r="1874" spans="6:6">
      <c r="F1874" s="39"/>
    </row>
    <row r="1875" spans="6:6">
      <c r="F1875" s="39"/>
    </row>
    <row r="1876" spans="6:6">
      <c r="F1876" s="39"/>
    </row>
    <row r="1877" spans="6:6">
      <c r="F1877" s="39"/>
    </row>
    <row r="1878" spans="6:6">
      <c r="F1878" s="39"/>
    </row>
    <row r="1879" spans="6:6">
      <c r="F1879" s="39"/>
    </row>
    <row r="1880" spans="6:6">
      <c r="F1880" s="39"/>
    </row>
    <row r="1881" spans="6:6">
      <c r="F1881" s="39"/>
    </row>
    <row r="1882" spans="6:6">
      <c r="F1882" s="39"/>
    </row>
    <row r="1883" spans="6:6">
      <c r="F1883" s="39"/>
    </row>
    <row r="1884" spans="6:6">
      <c r="F1884" s="39"/>
    </row>
    <row r="1885" spans="6:6">
      <c r="F1885" s="39"/>
    </row>
    <row r="1886" spans="6:6">
      <c r="F1886" s="39"/>
    </row>
    <row r="1887" spans="6:6">
      <c r="F1887" s="39"/>
    </row>
    <row r="1888" spans="6:6">
      <c r="F1888" s="39"/>
    </row>
    <row r="1889" spans="6:6">
      <c r="F1889" s="39"/>
    </row>
    <row r="1890" spans="6:6">
      <c r="F1890" s="39"/>
    </row>
    <row r="1891" spans="6:6">
      <c r="F1891" s="39"/>
    </row>
    <row r="1892" spans="6:6">
      <c r="F1892" s="39"/>
    </row>
    <row r="1893" spans="6:6">
      <c r="F1893" s="39"/>
    </row>
    <row r="1894" spans="6:6">
      <c r="F1894" s="39"/>
    </row>
    <row r="1895" spans="6:6">
      <c r="F1895" s="39"/>
    </row>
    <row r="1896" spans="6:6">
      <c r="F1896" s="39"/>
    </row>
    <row r="1897" spans="6:6">
      <c r="F1897" s="39"/>
    </row>
    <row r="1898" spans="6:6">
      <c r="F1898" s="39"/>
    </row>
    <row r="1899" spans="6:6">
      <c r="F1899" s="39"/>
    </row>
    <row r="1900" spans="6:6">
      <c r="F1900" s="39"/>
    </row>
    <row r="1901" spans="6:6">
      <c r="F1901" s="39"/>
    </row>
    <row r="1902" spans="6:6">
      <c r="F1902" s="39"/>
    </row>
    <row r="1903" spans="6:6">
      <c r="F1903" s="39"/>
    </row>
    <row r="1904" spans="6:6">
      <c r="F1904" s="39"/>
    </row>
    <row r="1905" spans="6:6">
      <c r="F1905" s="39"/>
    </row>
    <row r="1906" spans="6:6">
      <c r="F1906" s="39"/>
    </row>
    <row r="1907" spans="6:6">
      <c r="F1907" s="39"/>
    </row>
    <row r="1908" spans="6:6">
      <c r="F1908" s="39"/>
    </row>
    <row r="1909" spans="6:6">
      <c r="F1909" s="39"/>
    </row>
    <row r="1910" spans="6:6">
      <c r="F1910" s="39"/>
    </row>
    <row r="1911" spans="6:6">
      <c r="F1911" s="39"/>
    </row>
    <row r="1912" spans="6:6">
      <c r="F1912" s="39"/>
    </row>
    <row r="1913" spans="6:6">
      <c r="F1913" s="39"/>
    </row>
    <row r="1914" spans="6:6">
      <c r="F1914" s="39"/>
    </row>
    <row r="1915" spans="6:6">
      <c r="F1915" s="39"/>
    </row>
    <row r="1916" spans="6:6">
      <c r="F1916" s="39"/>
    </row>
    <row r="1917" spans="6:6">
      <c r="F1917" s="39"/>
    </row>
    <row r="1918" spans="6:6">
      <c r="F1918" s="39"/>
    </row>
    <row r="1919" spans="6:6">
      <c r="F1919" s="39"/>
    </row>
    <row r="1920" spans="6:6">
      <c r="F1920" s="39"/>
    </row>
    <row r="1921" spans="6:6">
      <c r="F1921" s="39"/>
    </row>
    <row r="1922" spans="6:6">
      <c r="F1922" s="39"/>
    </row>
    <row r="1923" spans="6:6">
      <c r="F1923" s="39"/>
    </row>
    <row r="1924" spans="6:6">
      <c r="F1924" s="39"/>
    </row>
    <row r="1925" spans="6:6">
      <c r="F1925" s="39"/>
    </row>
    <row r="1926" spans="6:6">
      <c r="F1926" s="39"/>
    </row>
    <row r="1927" spans="6:6">
      <c r="F1927" s="39"/>
    </row>
    <row r="1928" spans="6:6">
      <c r="F1928" s="39"/>
    </row>
    <row r="1929" spans="6:6">
      <c r="F1929" s="39"/>
    </row>
    <row r="1930" spans="6:6">
      <c r="F1930" s="39"/>
    </row>
    <row r="1931" spans="6:6">
      <c r="F1931" s="39"/>
    </row>
    <row r="1932" spans="6:6">
      <c r="F1932" s="39"/>
    </row>
    <row r="1933" spans="6:6">
      <c r="F1933" s="39"/>
    </row>
    <row r="1934" spans="6:6">
      <c r="F1934" s="39"/>
    </row>
    <row r="1935" spans="6:6">
      <c r="F1935" s="39"/>
    </row>
    <row r="1936" spans="6:6">
      <c r="F1936" s="39"/>
    </row>
    <row r="1937" spans="6:6">
      <c r="F1937" s="39"/>
    </row>
    <row r="1938" spans="6:6">
      <c r="F1938" s="39"/>
    </row>
    <row r="1939" spans="6:6">
      <c r="F1939" s="39"/>
    </row>
    <row r="1940" spans="6:6">
      <c r="F1940" s="39"/>
    </row>
    <row r="1941" spans="6:6">
      <c r="F1941" s="39"/>
    </row>
    <row r="1942" spans="6:6">
      <c r="F1942" s="39"/>
    </row>
    <row r="1943" spans="6:6">
      <c r="F1943" s="39"/>
    </row>
    <row r="1944" spans="6:6">
      <c r="F1944" s="39"/>
    </row>
    <row r="1945" spans="6:6">
      <c r="F1945" s="39"/>
    </row>
    <row r="1946" spans="6:6">
      <c r="F1946" s="39"/>
    </row>
    <row r="1947" spans="6:6">
      <c r="F1947" s="39"/>
    </row>
    <row r="1948" spans="6:6">
      <c r="F1948" s="39"/>
    </row>
    <row r="1949" spans="6:6">
      <c r="F1949" s="39"/>
    </row>
    <row r="1950" spans="6:6">
      <c r="F1950" s="39"/>
    </row>
    <row r="1951" spans="6:6">
      <c r="F1951" s="39"/>
    </row>
    <row r="1952" spans="6:6">
      <c r="F1952" s="39"/>
    </row>
    <row r="1953" spans="6:6">
      <c r="F1953" s="39"/>
    </row>
    <row r="1954" spans="6:6">
      <c r="F1954" s="39"/>
    </row>
    <row r="1955" spans="6:6">
      <c r="F1955" s="39"/>
    </row>
    <row r="1956" spans="6:6">
      <c r="F1956" s="39"/>
    </row>
    <row r="1957" spans="6:6">
      <c r="F1957" s="39"/>
    </row>
    <row r="1958" spans="6:6">
      <c r="F1958" s="39"/>
    </row>
    <row r="1959" spans="6:6">
      <c r="F1959" s="39"/>
    </row>
    <row r="1960" spans="6:6">
      <c r="F1960" s="39"/>
    </row>
    <row r="1961" spans="6:6">
      <c r="F1961" s="39"/>
    </row>
    <row r="1962" spans="6:6">
      <c r="F1962" s="39"/>
    </row>
    <row r="1963" spans="6:6">
      <c r="F1963" s="39"/>
    </row>
    <row r="1964" spans="6:6">
      <c r="F1964" s="39"/>
    </row>
    <row r="1965" spans="6:6">
      <c r="F1965" s="39"/>
    </row>
    <row r="1966" spans="6:6">
      <c r="F1966" s="39"/>
    </row>
    <row r="1967" spans="6:6">
      <c r="F1967" s="39"/>
    </row>
    <row r="1968" spans="6:6">
      <c r="F1968" s="39"/>
    </row>
    <row r="1969" spans="6:6">
      <c r="F1969" s="39"/>
    </row>
    <row r="1970" spans="6:6">
      <c r="F1970" s="39"/>
    </row>
    <row r="1971" spans="6:6">
      <c r="F1971" s="39"/>
    </row>
    <row r="1972" spans="6:6">
      <c r="F1972" s="39"/>
    </row>
    <row r="1973" spans="6:6">
      <c r="F1973" s="39"/>
    </row>
    <row r="1974" spans="6:6">
      <c r="F1974" s="39"/>
    </row>
    <row r="1975" spans="6:6">
      <c r="F1975" s="39"/>
    </row>
    <row r="1976" spans="6:6">
      <c r="F1976" s="39"/>
    </row>
    <row r="1977" spans="6:6">
      <c r="F1977" s="39"/>
    </row>
    <row r="1978" spans="6:6">
      <c r="F1978" s="39"/>
    </row>
    <row r="1979" spans="6:6">
      <c r="F1979" s="39"/>
    </row>
    <row r="1980" spans="6:6">
      <c r="F1980" s="39"/>
    </row>
    <row r="1981" spans="6:6">
      <c r="F1981" s="39"/>
    </row>
    <row r="1982" spans="6:6">
      <c r="F1982" s="39"/>
    </row>
    <row r="1983" spans="6:6">
      <c r="F1983" s="39"/>
    </row>
    <row r="1984" spans="6:6">
      <c r="F1984" s="39"/>
    </row>
    <row r="1985" spans="6:6">
      <c r="F1985" s="39"/>
    </row>
    <row r="1986" spans="6:6">
      <c r="F1986" s="39"/>
    </row>
    <row r="1987" spans="6:6">
      <c r="F1987" s="39"/>
    </row>
    <row r="1988" spans="6:6">
      <c r="F1988" s="39"/>
    </row>
    <row r="1989" spans="6:6">
      <c r="F1989" s="39"/>
    </row>
    <row r="1990" spans="6:6">
      <c r="F1990" s="39"/>
    </row>
    <row r="1991" spans="6:6">
      <c r="F1991" s="39"/>
    </row>
    <row r="1992" spans="6:6">
      <c r="F1992" s="39"/>
    </row>
    <row r="1993" spans="6:6">
      <c r="F1993" s="39"/>
    </row>
    <row r="1994" spans="6:6">
      <c r="F1994" s="39"/>
    </row>
    <row r="1995" spans="6:6">
      <c r="F1995" s="39"/>
    </row>
    <row r="1996" spans="6:6">
      <c r="F1996" s="39"/>
    </row>
    <row r="1997" spans="6:6">
      <c r="F1997" s="39"/>
    </row>
    <row r="1998" spans="6:6">
      <c r="F1998" s="39"/>
    </row>
    <row r="1999" spans="6:6">
      <c r="F1999" s="39"/>
    </row>
    <row r="2000" spans="6:6">
      <c r="F2000" s="39"/>
    </row>
    <row r="2001" spans="6:6">
      <c r="F2001" s="39"/>
    </row>
    <row r="2002" spans="6:6">
      <c r="F2002" s="39"/>
    </row>
    <row r="2003" spans="6:6">
      <c r="F2003" s="39"/>
    </row>
    <row r="2004" spans="6:6">
      <c r="F2004" s="39"/>
    </row>
    <row r="2005" spans="6:6">
      <c r="F2005" s="39"/>
    </row>
    <row r="2006" spans="6:6">
      <c r="F2006" s="39"/>
    </row>
    <row r="2007" spans="6:6">
      <c r="F2007" s="39"/>
    </row>
    <row r="2008" spans="6:6">
      <c r="F2008" s="39"/>
    </row>
    <row r="2009" spans="6:6">
      <c r="F2009" s="39"/>
    </row>
    <row r="2010" spans="6:6">
      <c r="F2010" s="39"/>
    </row>
    <row r="2011" spans="6:6">
      <c r="F2011" s="39"/>
    </row>
    <row r="2012" spans="6:6">
      <c r="F2012" s="39"/>
    </row>
    <row r="2013" spans="6:6">
      <c r="F2013" s="39"/>
    </row>
    <row r="2014" spans="6:6">
      <c r="F2014" s="39"/>
    </row>
    <row r="2015" spans="6:6">
      <c r="F2015" s="39"/>
    </row>
    <row r="2016" spans="6:6">
      <c r="F2016" s="39"/>
    </row>
    <row r="2017" spans="6:6">
      <c r="F2017" s="39"/>
    </row>
    <row r="2018" spans="6:6">
      <c r="F2018" s="39"/>
    </row>
    <row r="2019" spans="6:6">
      <c r="F2019" s="39"/>
    </row>
    <row r="2020" spans="6:6">
      <c r="F2020" s="39"/>
    </row>
    <row r="2021" spans="6:6">
      <c r="F2021" s="39"/>
    </row>
    <row r="2022" spans="6:6">
      <c r="F2022" s="39"/>
    </row>
    <row r="2023" spans="6:6">
      <c r="F2023" s="39"/>
    </row>
    <row r="2024" spans="6:6">
      <c r="F2024" s="39"/>
    </row>
    <row r="2025" spans="6:6">
      <c r="F2025" s="39"/>
    </row>
    <row r="2026" spans="6:6">
      <c r="F2026" s="39"/>
    </row>
    <row r="2027" spans="6:6">
      <c r="F2027" s="39"/>
    </row>
    <row r="2028" spans="6:6">
      <c r="F2028" s="39"/>
    </row>
    <row r="2029" spans="6:6">
      <c r="F2029" s="39"/>
    </row>
    <row r="2030" spans="6:6">
      <c r="F2030" s="39"/>
    </row>
    <row r="2031" spans="6:6">
      <c r="F2031" s="39"/>
    </row>
    <row r="2032" spans="6:6">
      <c r="F2032" s="39"/>
    </row>
    <row r="2033" spans="6:6">
      <c r="F2033" s="39"/>
    </row>
    <row r="2034" spans="6:6">
      <c r="F2034" s="39"/>
    </row>
    <row r="2035" spans="6:6">
      <c r="F2035" s="39"/>
    </row>
    <row r="2036" spans="6:6">
      <c r="F2036" s="39"/>
    </row>
    <row r="2037" spans="6:6">
      <c r="F2037" s="39"/>
    </row>
    <row r="2038" spans="6:6">
      <c r="F2038" s="39"/>
    </row>
    <row r="2039" spans="6:6">
      <c r="F2039" s="39"/>
    </row>
    <row r="2040" spans="6:6">
      <c r="F2040" s="39"/>
    </row>
    <row r="2041" spans="6:6">
      <c r="F2041" s="39"/>
    </row>
    <row r="2042" spans="6:6">
      <c r="F2042" s="39"/>
    </row>
    <row r="2043" spans="6:6">
      <c r="F2043" s="39"/>
    </row>
    <row r="2044" spans="6:6">
      <c r="F2044" s="39"/>
    </row>
    <row r="2045" spans="6:6">
      <c r="F2045" s="39"/>
    </row>
    <row r="2046" spans="6:6">
      <c r="F2046" s="39"/>
    </row>
    <row r="2047" spans="6:6">
      <c r="F2047" s="39"/>
    </row>
    <row r="2048" spans="6:6">
      <c r="F2048" s="39"/>
    </row>
    <row r="2049" spans="6:6">
      <c r="F2049" s="39"/>
    </row>
    <row r="2050" spans="6:6">
      <c r="F2050" s="39"/>
    </row>
    <row r="2051" spans="6:6">
      <c r="F2051" s="39"/>
    </row>
    <row r="2052" spans="6:6">
      <c r="F2052" s="39"/>
    </row>
    <row r="2053" spans="6:6">
      <c r="F2053" s="39"/>
    </row>
    <row r="2054" spans="6:6">
      <c r="F2054" s="39"/>
    </row>
    <row r="2055" spans="6:6">
      <c r="F2055" s="39"/>
    </row>
    <row r="2056" spans="6:6">
      <c r="F2056" s="39"/>
    </row>
    <row r="2057" spans="6:6">
      <c r="F2057" s="39"/>
    </row>
    <row r="2058" spans="6:6">
      <c r="F2058" s="39"/>
    </row>
    <row r="2059" spans="6:6">
      <c r="F2059" s="39"/>
    </row>
    <row r="2060" spans="6:6">
      <c r="F2060" s="39"/>
    </row>
    <row r="2061" spans="6:6">
      <c r="F2061" s="39"/>
    </row>
    <row r="2062" spans="6:6">
      <c r="F2062" s="39"/>
    </row>
    <row r="2063" spans="6:6">
      <c r="F2063" s="39"/>
    </row>
    <row r="2064" spans="6:6">
      <c r="F2064" s="39"/>
    </row>
    <row r="2065" spans="6:6">
      <c r="F2065" s="39"/>
    </row>
    <row r="2066" spans="6:6">
      <c r="F2066" s="39"/>
    </row>
    <row r="2067" spans="6:6">
      <c r="F2067" s="39"/>
    </row>
    <row r="2068" spans="6:6">
      <c r="F2068" s="39"/>
    </row>
    <row r="2069" spans="6:6">
      <c r="F2069" s="39"/>
    </row>
    <row r="2070" spans="6:6">
      <c r="F2070" s="39"/>
    </row>
    <row r="2071" spans="6:6">
      <c r="F2071" s="39"/>
    </row>
    <row r="2072" spans="6:6">
      <c r="F2072" s="39"/>
    </row>
    <row r="2073" spans="6:6">
      <c r="F2073" s="39"/>
    </row>
    <row r="2074" spans="6:6">
      <c r="F2074" s="39"/>
    </row>
    <row r="2075" spans="6:6">
      <c r="F2075" s="39"/>
    </row>
    <row r="2076" spans="6:6">
      <c r="F2076" s="39"/>
    </row>
    <row r="2077" spans="6:6">
      <c r="F2077" s="39"/>
    </row>
    <row r="2078" spans="6:6">
      <c r="F2078" s="39"/>
    </row>
    <row r="2079" spans="6:6">
      <c r="F2079" s="39"/>
    </row>
    <row r="2080" spans="6:6">
      <c r="F2080" s="39"/>
    </row>
    <row r="2081" spans="6:6">
      <c r="F2081" s="39"/>
    </row>
    <row r="2082" spans="6:6">
      <c r="F2082" s="39"/>
    </row>
    <row r="2083" spans="6:6">
      <c r="F2083" s="39"/>
    </row>
    <row r="2084" spans="6:6">
      <c r="F2084" s="39"/>
    </row>
    <row r="2085" spans="6:6">
      <c r="F2085" s="39"/>
    </row>
    <row r="2086" spans="6:6">
      <c r="F2086" s="39"/>
    </row>
    <row r="2087" spans="6:6">
      <c r="F2087" s="39"/>
    </row>
    <row r="2088" spans="6:6">
      <c r="F2088" s="39"/>
    </row>
    <row r="2089" spans="6:6">
      <c r="F2089" s="39"/>
    </row>
    <row r="2090" spans="6:6">
      <c r="F2090" s="39"/>
    </row>
    <row r="2091" spans="6:6">
      <c r="F2091" s="39"/>
    </row>
    <row r="2092" spans="6:6">
      <c r="F2092" s="39"/>
    </row>
    <row r="2093" spans="6:6">
      <c r="F2093" s="39"/>
    </row>
    <row r="2094" spans="6:6">
      <c r="F2094" s="39"/>
    </row>
    <row r="2095" spans="6:6">
      <c r="F2095" s="39"/>
    </row>
    <row r="2096" spans="6:6">
      <c r="F2096" s="39"/>
    </row>
    <row r="2097" spans="6:6">
      <c r="F2097" s="39"/>
    </row>
    <row r="2098" spans="6:6">
      <c r="F2098" s="39"/>
    </row>
    <row r="2099" spans="6:6">
      <c r="F2099" s="39"/>
    </row>
    <row r="2100" spans="6:6">
      <c r="F2100" s="39"/>
    </row>
    <row r="2101" spans="6:6">
      <c r="F2101" s="39"/>
    </row>
    <row r="2102" spans="6:6">
      <c r="F2102" s="39"/>
    </row>
    <row r="2103" spans="6:6">
      <c r="F2103" s="39"/>
    </row>
    <row r="2104" spans="6:6">
      <c r="F2104" s="39"/>
    </row>
    <row r="2105" spans="6:6">
      <c r="F2105" s="39"/>
    </row>
    <row r="2106" spans="6:6">
      <c r="F2106" s="39"/>
    </row>
    <row r="2107" spans="6:6">
      <c r="F2107" s="39"/>
    </row>
    <row r="2108" spans="6:6">
      <c r="F2108" s="39"/>
    </row>
    <row r="2109" spans="6:6">
      <c r="F2109" s="39"/>
    </row>
    <row r="2110" spans="6:6">
      <c r="F2110" s="39"/>
    </row>
    <row r="2111" spans="6:6">
      <c r="F2111" s="39"/>
    </row>
    <row r="2112" spans="6:6">
      <c r="F2112" s="39"/>
    </row>
    <row r="2113" spans="6:6">
      <c r="F2113" s="39"/>
    </row>
    <row r="2114" spans="6:6">
      <c r="F2114" s="39"/>
    </row>
    <row r="2115" spans="6:6">
      <c r="F2115" s="39"/>
    </row>
    <row r="2116" spans="6:6">
      <c r="F2116" s="39"/>
    </row>
    <row r="2117" spans="6:6">
      <c r="F2117" s="39"/>
    </row>
    <row r="2118" spans="6:6">
      <c r="F2118" s="39"/>
    </row>
    <row r="2119" spans="6:6">
      <c r="F2119" s="39"/>
    </row>
    <row r="2120" spans="6:6">
      <c r="F2120" s="39"/>
    </row>
    <row r="2121" spans="6:6">
      <c r="F2121" s="39"/>
    </row>
    <row r="2122" spans="6:6">
      <c r="F2122" s="39"/>
    </row>
    <row r="2123" spans="6:6">
      <c r="F2123" s="39"/>
    </row>
    <row r="2124" spans="6:6">
      <c r="F2124" s="39"/>
    </row>
    <row r="2125" spans="6:6">
      <c r="F2125" s="39"/>
    </row>
    <row r="2126" spans="6:6">
      <c r="F2126" s="39"/>
    </row>
    <row r="2127" spans="6:6">
      <c r="F2127" s="39"/>
    </row>
    <row r="2128" spans="6:6">
      <c r="F2128" s="39"/>
    </row>
    <row r="2129" spans="6:6">
      <c r="F2129" s="39"/>
    </row>
    <row r="2130" spans="6:6">
      <c r="F2130" s="39"/>
    </row>
    <row r="2131" spans="6:6">
      <c r="F2131" s="39"/>
    </row>
    <row r="2132" spans="6:6">
      <c r="F2132" s="39"/>
    </row>
    <row r="2133" spans="6:6">
      <c r="F2133" s="39"/>
    </row>
    <row r="2134" spans="6:6">
      <c r="F2134" s="39"/>
    </row>
    <row r="2135" spans="6:6">
      <c r="F2135" s="39"/>
    </row>
    <row r="2136" spans="6:6">
      <c r="F2136" s="39"/>
    </row>
    <row r="2137" spans="6:6">
      <c r="F2137" s="39"/>
    </row>
    <row r="2138" spans="6:6">
      <c r="F2138" s="39"/>
    </row>
    <row r="2139" spans="6:6">
      <c r="F2139" s="39"/>
    </row>
    <row r="2140" spans="6:6">
      <c r="F2140" s="39"/>
    </row>
    <row r="2141" spans="6:6">
      <c r="F2141" s="39"/>
    </row>
    <row r="2142" spans="6:6">
      <c r="F2142" s="39"/>
    </row>
    <row r="2143" spans="6:6">
      <c r="F2143" s="39"/>
    </row>
    <row r="2144" spans="6:6">
      <c r="F2144" s="39"/>
    </row>
    <row r="2145" spans="6:6">
      <c r="F2145" s="39"/>
    </row>
    <row r="2146" spans="6:6">
      <c r="F2146" s="39"/>
    </row>
    <row r="2147" spans="6:6">
      <c r="F2147" s="39"/>
    </row>
    <row r="2148" spans="6:6">
      <c r="F2148" s="39"/>
    </row>
    <row r="2149" spans="6:6">
      <c r="F2149" s="39"/>
    </row>
    <row r="2150" spans="6:6">
      <c r="F2150" s="39"/>
    </row>
    <row r="2151" spans="6:6">
      <c r="F2151" s="39"/>
    </row>
    <row r="2152" spans="6:6">
      <c r="F2152" s="39"/>
    </row>
    <row r="2153" spans="6:6">
      <c r="F2153" s="39"/>
    </row>
    <row r="2154" spans="6:6">
      <c r="F2154" s="39"/>
    </row>
    <row r="2155" spans="6:6">
      <c r="F2155" s="39"/>
    </row>
    <row r="2156" spans="6:6">
      <c r="F2156" s="39"/>
    </row>
    <row r="2157" spans="6:6">
      <c r="F2157" s="39"/>
    </row>
    <row r="2158" spans="6:6">
      <c r="F2158" s="39"/>
    </row>
    <row r="2159" spans="6:6">
      <c r="F2159" s="39"/>
    </row>
    <row r="2160" spans="6:6">
      <c r="F2160" s="39"/>
    </row>
    <row r="2161" spans="6:6">
      <c r="F2161" s="39"/>
    </row>
    <row r="2162" spans="6:6">
      <c r="F2162" s="39"/>
    </row>
    <row r="2163" spans="6:6">
      <c r="F2163" s="39"/>
    </row>
    <row r="2164" spans="6:6">
      <c r="F2164" s="39"/>
    </row>
    <row r="2165" spans="6:6">
      <c r="F2165" s="39"/>
    </row>
    <row r="2166" spans="6:6">
      <c r="F2166" s="39"/>
    </row>
    <row r="2167" spans="6:6">
      <c r="F2167" s="39"/>
    </row>
    <row r="2168" spans="6:6">
      <c r="F2168" s="39"/>
    </row>
    <row r="2169" spans="6:6">
      <c r="F2169" s="39"/>
    </row>
    <row r="2170" spans="6:6">
      <c r="F2170" s="39"/>
    </row>
    <row r="2171" spans="6:6">
      <c r="F2171" s="39"/>
    </row>
    <row r="2172" spans="6:6">
      <c r="F2172" s="39"/>
    </row>
    <row r="2173" spans="6:6">
      <c r="F2173" s="39"/>
    </row>
    <row r="2174" spans="6:6">
      <c r="F2174" s="39"/>
    </row>
    <row r="2175" spans="6:6">
      <c r="F2175" s="39"/>
    </row>
    <row r="2176" spans="6:6">
      <c r="F2176" s="39"/>
    </row>
    <row r="2177" spans="6:6">
      <c r="F2177" s="39"/>
    </row>
    <row r="2178" spans="6:6">
      <c r="F2178" s="39"/>
    </row>
    <row r="2179" spans="6:6">
      <c r="F2179" s="39"/>
    </row>
    <row r="2180" spans="6:6">
      <c r="F2180" s="39"/>
    </row>
    <row r="2181" spans="6:6">
      <c r="F2181" s="39"/>
    </row>
    <row r="2182" spans="6:6">
      <c r="F2182" s="39"/>
    </row>
    <row r="2183" spans="6:6">
      <c r="F2183" s="39"/>
    </row>
    <row r="2184" spans="6:6">
      <c r="F2184" s="39"/>
    </row>
    <row r="2185" spans="6:6">
      <c r="F2185" s="39"/>
    </row>
    <row r="2186" spans="6:6">
      <c r="F2186" s="39"/>
    </row>
    <row r="2187" spans="6:6">
      <c r="F2187" s="39"/>
    </row>
    <row r="2188" spans="6:6">
      <c r="F2188" s="39"/>
    </row>
    <row r="2189" spans="6:6">
      <c r="F2189" s="39"/>
    </row>
    <row r="2190" spans="6:6">
      <c r="F2190" s="39"/>
    </row>
    <row r="2191" spans="6:6">
      <c r="F2191" s="39"/>
    </row>
    <row r="2192" spans="6:6">
      <c r="F2192" s="39"/>
    </row>
    <row r="2193" spans="6:6">
      <c r="F2193" s="39"/>
    </row>
    <row r="2194" spans="6:6">
      <c r="F2194" s="39"/>
    </row>
    <row r="2195" spans="6:6">
      <c r="F2195" s="39"/>
    </row>
    <row r="2196" spans="6:6">
      <c r="F2196" s="39"/>
    </row>
    <row r="2197" spans="6:6">
      <c r="F2197" s="39"/>
    </row>
    <row r="2198" spans="6:6">
      <c r="F2198" s="39"/>
    </row>
    <row r="2199" spans="6:6">
      <c r="F2199" s="39"/>
    </row>
    <row r="2200" spans="6:6">
      <c r="F2200" s="39"/>
    </row>
    <row r="2201" spans="6:6">
      <c r="F2201" s="39"/>
    </row>
    <row r="2202" spans="6:6">
      <c r="F2202" s="39"/>
    </row>
    <row r="2203" spans="6:6">
      <c r="F2203" s="39"/>
    </row>
    <row r="2204" spans="6:6">
      <c r="F2204" s="39"/>
    </row>
    <row r="2205" spans="6:6">
      <c r="F2205" s="39"/>
    </row>
    <row r="2206" spans="6:6">
      <c r="F2206" s="39"/>
    </row>
    <row r="2207" spans="6:6">
      <c r="F2207" s="39"/>
    </row>
    <row r="2208" spans="6:6">
      <c r="F2208" s="39"/>
    </row>
    <row r="2209" spans="6:6">
      <c r="F2209" s="39"/>
    </row>
    <row r="2210" spans="6:6">
      <c r="F2210" s="39"/>
    </row>
    <row r="2211" spans="6:6">
      <c r="F2211" s="39"/>
    </row>
    <row r="2212" spans="6:6">
      <c r="F2212" s="39"/>
    </row>
    <row r="2213" spans="6:6">
      <c r="F2213" s="39"/>
    </row>
    <row r="2214" spans="6:6">
      <c r="F2214" s="39"/>
    </row>
    <row r="2215" spans="6:6">
      <c r="F2215" s="39"/>
    </row>
    <row r="2216" spans="6:6">
      <c r="F2216" s="39"/>
    </row>
    <row r="2217" spans="6:6">
      <c r="F2217" s="39"/>
    </row>
    <row r="2218" spans="6:6">
      <c r="F2218" s="39"/>
    </row>
    <row r="2219" spans="6:6">
      <c r="F2219" s="39"/>
    </row>
    <row r="2220" spans="6:6">
      <c r="F2220" s="39"/>
    </row>
    <row r="2221" spans="6:6">
      <c r="F2221" s="39"/>
    </row>
    <row r="2222" spans="6:6">
      <c r="F2222" s="39"/>
    </row>
    <row r="2223" spans="6:6">
      <c r="F2223" s="39"/>
    </row>
    <row r="2224" spans="6:6">
      <c r="F2224" s="39"/>
    </row>
    <row r="2225" spans="6:6">
      <c r="F2225" s="39"/>
    </row>
    <row r="2226" spans="6:6">
      <c r="F2226" s="39"/>
    </row>
    <row r="2227" spans="6:6">
      <c r="F2227" s="39"/>
    </row>
    <row r="2228" spans="6:6">
      <c r="F2228" s="39"/>
    </row>
    <row r="2229" spans="6:6">
      <c r="F2229" s="39"/>
    </row>
    <row r="2230" spans="6:6">
      <c r="F2230" s="39"/>
    </row>
    <row r="2231" spans="6:6">
      <c r="F2231" s="39"/>
    </row>
    <row r="2232" spans="6:6">
      <c r="F2232" s="39"/>
    </row>
    <row r="2233" spans="6:6">
      <c r="F2233" s="39"/>
    </row>
    <row r="2234" spans="6:6">
      <c r="F2234" s="39"/>
    </row>
    <row r="2235" spans="6:6">
      <c r="F2235" s="39"/>
    </row>
    <row r="2236" spans="6:6">
      <c r="F2236" s="39"/>
    </row>
    <row r="2237" spans="6:6">
      <c r="F2237" s="39"/>
    </row>
    <row r="2238" spans="6:6">
      <c r="F2238" s="39"/>
    </row>
    <row r="2239" spans="6:6">
      <c r="F2239" s="39"/>
    </row>
    <row r="2240" spans="6:6">
      <c r="F2240" s="39"/>
    </row>
    <row r="2241" spans="6:6">
      <c r="F2241" s="39"/>
    </row>
    <row r="2242" spans="6:6">
      <c r="F2242" s="39"/>
    </row>
    <row r="2243" spans="6:6">
      <c r="F2243" s="39"/>
    </row>
    <row r="2244" spans="6:6">
      <c r="F2244" s="39"/>
    </row>
    <row r="2245" spans="6:6">
      <c r="F2245" s="39"/>
    </row>
    <row r="2246" spans="6:6">
      <c r="F2246" s="39"/>
    </row>
    <row r="2247" spans="6:6">
      <c r="F2247" s="39"/>
    </row>
    <row r="2248" spans="6:6">
      <c r="F2248" s="39"/>
    </row>
    <row r="2249" spans="6:6">
      <c r="F2249" s="39"/>
    </row>
    <row r="2250" spans="6:6">
      <c r="F2250" s="39"/>
    </row>
    <row r="2251" spans="6:6">
      <c r="F2251" s="39"/>
    </row>
    <row r="2252" spans="6:6">
      <c r="F2252" s="39"/>
    </row>
    <row r="2253" spans="6:6">
      <c r="F2253" s="39"/>
    </row>
    <row r="2254" spans="6:6">
      <c r="F2254" s="39"/>
    </row>
    <row r="2255" spans="6:6">
      <c r="F2255" s="39"/>
    </row>
    <row r="2256" spans="6:6">
      <c r="F2256" s="39"/>
    </row>
    <row r="2257" spans="6:6">
      <c r="F2257" s="39"/>
    </row>
    <row r="2258" spans="6:6">
      <c r="F2258" s="39"/>
    </row>
    <row r="2259" spans="6:6">
      <c r="F2259" s="39"/>
    </row>
    <row r="2260" spans="6:6">
      <c r="F2260" s="39"/>
    </row>
    <row r="2261" spans="6:6">
      <c r="F2261" s="39"/>
    </row>
    <row r="2262" spans="6:6">
      <c r="F2262" s="39"/>
    </row>
    <row r="2263" spans="6:6">
      <c r="F2263" s="39"/>
    </row>
    <row r="2264" spans="6:6">
      <c r="F2264" s="39"/>
    </row>
    <row r="2265" spans="6:6">
      <c r="F2265" s="39"/>
    </row>
    <row r="2266" spans="6:6">
      <c r="F2266" s="39"/>
    </row>
    <row r="2267" spans="6:6">
      <c r="F2267" s="39"/>
    </row>
    <row r="2268" spans="6:6">
      <c r="F2268" s="39"/>
    </row>
    <row r="2269" spans="6:6">
      <c r="F2269" s="39"/>
    </row>
    <row r="2270" spans="6:6">
      <c r="F2270" s="39"/>
    </row>
    <row r="2271" spans="6:6">
      <c r="F2271" s="39"/>
    </row>
    <row r="2272" spans="6:6">
      <c r="F2272" s="39"/>
    </row>
    <row r="2273" spans="6:6">
      <c r="F2273" s="39"/>
    </row>
    <row r="2274" spans="6:6">
      <c r="F2274" s="39"/>
    </row>
    <row r="2275" spans="6:6">
      <c r="F2275" s="39"/>
    </row>
    <row r="2276" spans="6:6">
      <c r="F2276" s="39"/>
    </row>
    <row r="2277" spans="6:6">
      <c r="F2277" s="39"/>
    </row>
    <row r="2278" spans="6:6">
      <c r="F2278" s="39"/>
    </row>
    <row r="2279" spans="6:6">
      <c r="F2279" s="39"/>
    </row>
    <row r="2280" spans="6:6">
      <c r="F2280" s="39"/>
    </row>
    <row r="2281" spans="6:6">
      <c r="F2281" s="39"/>
    </row>
    <row r="2282" spans="6:6">
      <c r="F2282" s="39"/>
    </row>
    <row r="2283" spans="6:6">
      <c r="F2283" s="39"/>
    </row>
    <row r="2284" spans="6:6">
      <c r="F2284" s="39"/>
    </row>
    <row r="2285" spans="6:6">
      <c r="F2285" s="39"/>
    </row>
    <row r="2286" spans="6:6">
      <c r="F2286" s="39"/>
    </row>
    <row r="2287" spans="6:6">
      <c r="F2287" s="39"/>
    </row>
    <row r="2288" spans="6:6">
      <c r="F2288" s="39"/>
    </row>
    <row r="2289" spans="6:6">
      <c r="F2289" s="39"/>
    </row>
    <row r="2290" spans="6:6">
      <c r="F2290" s="39"/>
    </row>
    <row r="2291" spans="6:6">
      <c r="F2291" s="39"/>
    </row>
    <row r="2292" spans="6:6">
      <c r="F2292" s="39"/>
    </row>
    <row r="2293" spans="6:6">
      <c r="F2293" s="39"/>
    </row>
    <row r="2294" spans="6:6">
      <c r="F2294" s="39"/>
    </row>
    <row r="2295" spans="6:6">
      <c r="F2295" s="39"/>
    </row>
    <row r="2296" spans="6:6">
      <c r="F2296" s="39"/>
    </row>
    <row r="2297" spans="6:6">
      <c r="F2297" s="39"/>
    </row>
    <row r="2298" spans="6:6">
      <c r="F2298" s="39"/>
    </row>
    <row r="2299" spans="6:6">
      <c r="F2299" s="39"/>
    </row>
    <row r="2300" spans="6:6">
      <c r="F2300" s="39"/>
    </row>
    <row r="2301" spans="6:6">
      <c r="F2301" s="39"/>
    </row>
    <row r="2302" spans="6:6">
      <c r="F2302" s="39"/>
    </row>
    <row r="2303" spans="6:6">
      <c r="F2303" s="39"/>
    </row>
    <row r="2304" spans="6:6">
      <c r="F2304" s="39"/>
    </row>
    <row r="2305" spans="6:6">
      <c r="F2305" s="39"/>
    </row>
    <row r="2306" spans="6:6">
      <c r="F2306" s="39"/>
    </row>
    <row r="2307" spans="6:6">
      <c r="F2307" s="39"/>
    </row>
    <row r="2308" spans="6:6">
      <c r="F2308" s="39"/>
    </row>
    <row r="2309" spans="6:6">
      <c r="F2309" s="39"/>
    </row>
    <row r="2310" spans="6:6">
      <c r="F2310" s="39"/>
    </row>
    <row r="2311" spans="6:6">
      <c r="F2311" s="39"/>
    </row>
    <row r="2312" spans="6:6">
      <c r="F2312" s="39"/>
    </row>
    <row r="2313" spans="6:6">
      <c r="F2313" s="39"/>
    </row>
    <row r="2314" spans="6:6">
      <c r="F2314" s="39"/>
    </row>
    <row r="2315" spans="6:6">
      <c r="F2315" s="39"/>
    </row>
    <row r="2316" spans="6:6">
      <c r="F2316" s="39"/>
    </row>
    <row r="2317" spans="6:6">
      <c r="F2317" s="39"/>
    </row>
    <row r="2318" spans="6:6">
      <c r="F2318" s="39"/>
    </row>
    <row r="2319" spans="6:6">
      <c r="F2319" s="39"/>
    </row>
    <row r="2320" spans="6:6">
      <c r="F2320" s="39"/>
    </row>
    <row r="2321" spans="6:6">
      <c r="F2321" s="39"/>
    </row>
    <row r="2322" spans="6:6">
      <c r="F2322" s="39"/>
    </row>
    <row r="2323" spans="6:6">
      <c r="F2323" s="39"/>
    </row>
    <row r="2324" spans="6:6">
      <c r="F2324" s="39"/>
    </row>
    <row r="2325" spans="6:6">
      <c r="F2325" s="39"/>
    </row>
    <row r="2326" spans="6:6">
      <c r="F2326" s="39"/>
    </row>
    <row r="2327" spans="6:6">
      <c r="F2327" s="39"/>
    </row>
    <row r="2328" spans="6:6">
      <c r="F2328" s="39"/>
    </row>
    <row r="2329" spans="6:6">
      <c r="F2329" s="39"/>
    </row>
    <row r="2330" spans="6:6">
      <c r="F2330" s="39"/>
    </row>
    <row r="2331" spans="6:6">
      <c r="F2331" s="39"/>
    </row>
    <row r="2332" spans="6:6">
      <c r="F2332" s="39"/>
    </row>
    <row r="2333" spans="6:6">
      <c r="F2333" s="39"/>
    </row>
    <row r="2334" spans="6:6">
      <c r="F2334" s="39"/>
    </row>
    <row r="2335" spans="6:6">
      <c r="F2335" s="39"/>
    </row>
    <row r="2336" spans="6:6">
      <c r="F2336" s="39"/>
    </row>
    <row r="2337" spans="6:6">
      <c r="F2337" s="39"/>
    </row>
    <row r="2338" spans="6:6">
      <c r="F2338" s="39"/>
    </row>
    <row r="2339" spans="6:6">
      <c r="F2339" s="39"/>
    </row>
    <row r="2340" spans="6:6">
      <c r="F2340" s="39"/>
    </row>
    <row r="2341" spans="6:6">
      <c r="F2341" s="39"/>
    </row>
    <row r="2342" spans="6:6">
      <c r="F2342" s="39"/>
    </row>
    <row r="2343" spans="6:6">
      <c r="F2343" s="39"/>
    </row>
    <row r="2344" spans="6:6">
      <c r="F2344" s="39"/>
    </row>
    <row r="2345" spans="6:6">
      <c r="F2345" s="39"/>
    </row>
    <row r="2346" spans="6:6">
      <c r="F2346" s="39"/>
    </row>
    <row r="2347" spans="6:6">
      <c r="F2347" s="39"/>
    </row>
    <row r="2348" spans="6:6">
      <c r="F2348" s="39"/>
    </row>
    <row r="2349" spans="6:6">
      <c r="F2349" s="39"/>
    </row>
    <row r="2350" spans="6:6">
      <c r="F2350" s="39"/>
    </row>
    <row r="2351" spans="6:6">
      <c r="F2351" s="39"/>
    </row>
    <row r="2352" spans="6:6">
      <c r="F2352" s="39"/>
    </row>
    <row r="2353" spans="6:6">
      <c r="F2353" s="39"/>
    </row>
    <row r="2354" spans="6:6">
      <c r="F2354" s="39"/>
    </row>
    <row r="2355" spans="6:6">
      <c r="F2355" s="39"/>
    </row>
    <row r="2356" spans="6:6">
      <c r="F2356" s="39"/>
    </row>
    <row r="2357" spans="6:6">
      <c r="F2357" s="39"/>
    </row>
    <row r="2358" spans="6:6">
      <c r="F2358" s="39"/>
    </row>
    <row r="2359" spans="6:6">
      <c r="F2359" s="39"/>
    </row>
    <row r="2360" spans="6:6">
      <c r="F2360" s="39"/>
    </row>
    <row r="2361" spans="6:6">
      <c r="F2361" s="39"/>
    </row>
    <row r="2362" spans="6:6">
      <c r="F2362" s="39"/>
    </row>
    <row r="2363" spans="6:6">
      <c r="F2363" s="39"/>
    </row>
    <row r="2364" spans="6:6">
      <c r="F2364" s="39"/>
    </row>
    <row r="2365" spans="6:6">
      <c r="F2365" s="39"/>
    </row>
    <row r="2366" spans="6:6">
      <c r="F2366" s="39"/>
    </row>
    <row r="2367" spans="6:6">
      <c r="F2367" s="39"/>
    </row>
    <row r="2368" spans="6:6">
      <c r="F2368" s="39"/>
    </row>
    <row r="2369" spans="6:6">
      <c r="F2369" s="39"/>
    </row>
    <row r="2370" spans="6:6">
      <c r="F2370" s="39"/>
    </row>
    <row r="2371" spans="6:6">
      <c r="F2371" s="39"/>
    </row>
    <row r="2372" spans="6:6">
      <c r="F2372" s="39"/>
    </row>
    <row r="2373" spans="6:6">
      <c r="F2373" s="39"/>
    </row>
    <row r="2374" spans="6:6">
      <c r="F2374" s="39"/>
    </row>
    <row r="2375" spans="6:6">
      <c r="F2375" s="39"/>
    </row>
    <row r="2376" spans="6:6">
      <c r="F2376" s="39"/>
    </row>
    <row r="2377" spans="6:6">
      <c r="F2377" s="39"/>
    </row>
    <row r="2378" spans="6:6">
      <c r="F2378" s="39"/>
    </row>
    <row r="2379" spans="6:6">
      <c r="F2379" s="39"/>
    </row>
    <row r="2380" spans="6:6">
      <c r="F2380" s="39"/>
    </row>
    <row r="2381" spans="6:6">
      <c r="F2381" s="39"/>
    </row>
    <row r="2382" spans="6:6">
      <c r="F2382" s="39"/>
    </row>
    <row r="2383" spans="6:6">
      <c r="F2383" s="39"/>
    </row>
    <row r="2384" spans="6:6">
      <c r="F2384" s="39"/>
    </row>
    <row r="2385" spans="6:6">
      <c r="F2385" s="39"/>
    </row>
    <row r="2386" spans="6:6">
      <c r="F2386" s="39"/>
    </row>
    <row r="2387" spans="6:6">
      <c r="F2387" s="39"/>
    </row>
    <row r="2388" spans="6:6">
      <c r="F2388" s="39"/>
    </row>
    <row r="2389" spans="6:6">
      <c r="F2389" s="39"/>
    </row>
    <row r="2390" spans="6:6">
      <c r="F2390" s="39"/>
    </row>
    <row r="2391" spans="6:6">
      <c r="F2391" s="39"/>
    </row>
    <row r="2392" spans="6:6">
      <c r="F2392" s="39"/>
    </row>
    <row r="2393" spans="6:6">
      <c r="F2393" s="39"/>
    </row>
    <row r="2394" spans="6:6">
      <c r="F2394" s="39"/>
    </row>
    <row r="2395" spans="6:6">
      <c r="F2395" s="39"/>
    </row>
    <row r="2396" spans="6:6">
      <c r="F2396" s="39"/>
    </row>
    <row r="2397" spans="6:6">
      <c r="F2397" s="39"/>
    </row>
    <row r="2398" spans="6:6">
      <c r="F2398" s="39"/>
    </row>
    <row r="2399" spans="6:6">
      <c r="F2399" s="39"/>
    </row>
    <row r="2400" spans="6:6">
      <c r="F2400" s="39"/>
    </row>
    <row r="2401" spans="6:6">
      <c r="F2401" s="39"/>
    </row>
    <row r="2402" spans="6:6">
      <c r="F2402" s="39"/>
    </row>
    <row r="2403" spans="6:6">
      <c r="F2403" s="39"/>
    </row>
    <row r="2404" spans="6:6">
      <c r="F2404" s="39"/>
    </row>
    <row r="2405" spans="6:6">
      <c r="F2405" s="39"/>
    </row>
    <row r="2406" spans="6:6">
      <c r="F2406" s="39"/>
    </row>
    <row r="2407" spans="6:6">
      <c r="F2407" s="39"/>
    </row>
    <row r="2408" spans="6:6">
      <c r="F2408" s="39"/>
    </row>
    <row r="2409" spans="6:6">
      <c r="F2409" s="39"/>
    </row>
    <row r="2410" spans="6:6">
      <c r="F2410" s="39"/>
    </row>
    <row r="2411" spans="6:6">
      <c r="F2411" s="39"/>
    </row>
    <row r="2412" spans="6:6">
      <c r="F2412" s="39"/>
    </row>
    <row r="2413" spans="6:6">
      <c r="F2413" s="39"/>
    </row>
    <row r="2414" spans="6:6">
      <c r="F2414" s="39"/>
    </row>
    <row r="2415" spans="6:6">
      <c r="F2415" s="39"/>
    </row>
    <row r="2416" spans="6:6">
      <c r="F2416" s="39"/>
    </row>
    <row r="2417" spans="6:6">
      <c r="F2417" s="39"/>
    </row>
    <row r="2418" spans="6:6">
      <c r="F2418" s="39"/>
    </row>
    <row r="2419" spans="6:6">
      <c r="F2419" s="39"/>
    </row>
    <row r="2420" spans="6:6">
      <c r="F2420" s="39"/>
    </row>
    <row r="2421" spans="6:6">
      <c r="F2421" s="39"/>
    </row>
    <row r="2422" spans="6:6">
      <c r="F2422" s="39"/>
    </row>
    <row r="2423" spans="6:6">
      <c r="F2423" s="39"/>
    </row>
    <row r="2424" spans="6:6">
      <c r="F2424" s="39"/>
    </row>
    <row r="2425" spans="6:6">
      <c r="F2425" s="39"/>
    </row>
    <row r="2426" spans="6:6">
      <c r="F2426" s="39"/>
    </row>
    <row r="2427" spans="6:6">
      <c r="F2427" s="39"/>
    </row>
    <row r="2428" spans="6:6">
      <c r="F2428" s="39"/>
    </row>
    <row r="2429" spans="6:6">
      <c r="F2429" s="39"/>
    </row>
    <row r="2430" spans="6:6">
      <c r="F2430" s="39"/>
    </row>
    <row r="2431" spans="6:6">
      <c r="F2431" s="39"/>
    </row>
    <row r="2432" spans="6:6">
      <c r="F2432" s="39"/>
    </row>
    <row r="2433" spans="6:6">
      <c r="F2433" s="39"/>
    </row>
    <row r="2434" spans="6:6">
      <c r="F2434" s="39"/>
    </row>
    <row r="2435" spans="6:6">
      <c r="F2435" s="39"/>
    </row>
    <row r="2436" spans="6:6">
      <c r="F2436" s="39"/>
    </row>
    <row r="2437" spans="6:6">
      <c r="F2437" s="39"/>
    </row>
    <row r="2438" spans="6:6">
      <c r="F2438" s="39"/>
    </row>
    <row r="2439" spans="6:6">
      <c r="F2439" s="39"/>
    </row>
    <row r="2440" spans="6:6">
      <c r="F2440" s="39"/>
    </row>
    <row r="2441" spans="6:6">
      <c r="F2441" s="39"/>
    </row>
    <row r="2442" spans="6:6">
      <c r="F2442" s="39"/>
    </row>
    <row r="2443" spans="6:6">
      <c r="F2443" s="39"/>
    </row>
    <row r="2444" spans="6:6">
      <c r="F2444" s="39"/>
    </row>
    <row r="2445" spans="6:6">
      <c r="F2445" s="39"/>
    </row>
    <row r="2446" spans="6:6">
      <c r="F2446" s="39"/>
    </row>
    <row r="2447" spans="6:6">
      <c r="F2447" s="39"/>
    </row>
    <row r="2448" spans="6:6">
      <c r="F2448" s="39"/>
    </row>
    <row r="2449" spans="6:6">
      <c r="F2449" s="39"/>
    </row>
    <row r="2450" spans="6:6">
      <c r="F2450" s="39"/>
    </row>
    <row r="2451" spans="6:6">
      <c r="F2451" s="39"/>
    </row>
    <row r="2452" spans="6:6">
      <c r="F2452" s="39"/>
    </row>
    <row r="2453" spans="6:6">
      <c r="F2453" s="39"/>
    </row>
    <row r="2454" spans="6:6">
      <c r="F2454" s="39"/>
    </row>
    <row r="2455" spans="6:6">
      <c r="F2455" s="39"/>
    </row>
    <row r="2456" spans="6:6">
      <c r="F2456" s="39"/>
    </row>
    <row r="2457" spans="6:6">
      <c r="F2457" s="39"/>
    </row>
    <row r="2458" spans="6:6">
      <c r="F2458" s="39"/>
    </row>
    <row r="2459" spans="6:6">
      <c r="F2459" s="39"/>
    </row>
    <row r="2460" spans="6:6">
      <c r="F2460" s="39"/>
    </row>
    <row r="2461" spans="6:6">
      <c r="F2461" s="39"/>
    </row>
    <row r="2462" spans="6:6">
      <c r="F2462" s="39"/>
    </row>
    <row r="2463" spans="6:6">
      <c r="F2463" s="39"/>
    </row>
    <row r="2464" spans="6:6">
      <c r="F2464" s="39"/>
    </row>
    <row r="2465" spans="6:6">
      <c r="F2465" s="39"/>
    </row>
    <row r="2466" spans="6:6">
      <c r="F2466" s="39"/>
    </row>
    <row r="2467" spans="6:6">
      <c r="F2467" s="39"/>
    </row>
    <row r="2468" spans="6:6">
      <c r="F2468" s="39"/>
    </row>
    <row r="2469" spans="6:6">
      <c r="F2469" s="39"/>
    </row>
    <row r="2470" spans="6:6">
      <c r="F2470" s="39"/>
    </row>
    <row r="2471" spans="6:6">
      <c r="F2471" s="39"/>
    </row>
    <row r="2472" spans="6:6">
      <c r="F2472" s="39"/>
    </row>
    <row r="2473" spans="6:6">
      <c r="F2473" s="39"/>
    </row>
    <row r="2474" spans="6:6">
      <c r="F2474" s="39"/>
    </row>
    <row r="2475" spans="6:6">
      <c r="F2475" s="39"/>
    </row>
    <row r="2476" spans="6:6">
      <c r="F2476" s="39"/>
    </row>
    <row r="2477" spans="6:6">
      <c r="F2477" s="39"/>
    </row>
    <row r="2478" spans="6:6">
      <c r="F2478" s="39"/>
    </row>
    <row r="2479" spans="6:6">
      <c r="F2479" s="39"/>
    </row>
    <row r="2480" spans="6:6">
      <c r="F2480" s="39"/>
    </row>
    <row r="2481" spans="6:6">
      <c r="F2481" s="39"/>
    </row>
    <row r="2482" spans="6:6">
      <c r="F2482" s="39"/>
    </row>
    <row r="2483" spans="6:6">
      <c r="F2483" s="39"/>
    </row>
    <row r="2484" spans="6:6">
      <c r="F2484" s="39"/>
    </row>
    <row r="2485" spans="6:6">
      <c r="F2485" s="39"/>
    </row>
    <row r="2486" spans="6:6">
      <c r="F2486" s="39"/>
    </row>
    <row r="2487" spans="6:6">
      <c r="F2487" s="39"/>
    </row>
    <row r="2488" spans="6:6">
      <c r="F2488" s="39"/>
    </row>
    <row r="2489" spans="6:6">
      <c r="F2489" s="39"/>
    </row>
    <row r="2490" spans="6:6">
      <c r="F2490" s="39"/>
    </row>
    <row r="2491" spans="6:6">
      <c r="F2491" s="39"/>
    </row>
    <row r="2492" spans="6:6">
      <c r="F2492" s="39"/>
    </row>
    <row r="2493" spans="6:6">
      <c r="F2493" s="39"/>
    </row>
    <row r="2494" spans="6:6">
      <c r="F2494" s="39"/>
    </row>
    <row r="2495" spans="6:6">
      <c r="F2495" s="39"/>
    </row>
    <row r="2496" spans="6:6">
      <c r="F2496" s="39"/>
    </row>
    <row r="2497" spans="6:6">
      <c r="F2497" s="39"/>
    </row>
    <row r="2498" spans="6:6">
      <c r="F2498" s="39"/>
    </row>
    <row r="2499" spans="6:6">
      <c r="F2499" s="39"/>
    </row>
    <row r="2500" spans="6:6">
      <c r="F2500" s="39"/>
    </row>
    <row r="2501" spans="6:6">
      <c r="F2501" s="39"/>
    </row>
    <row r="2502" spans="6:6">
      <c r="F2502" s="39"/>
    </row>
    <row r="2503" spans="6:6">
      <c r="F2503" s="39"/>
    </row>
    <row r="2504" spans="6:6">
      <c r="F2504" s="39"/>
    </row>
    <row r="2505" spans="6:6">
      <c r="F2505" s="39"/>
    </row>
    <row r="2506" spans="6:6">
      <c r="F2506" s="39"/>
    </row>
    <row r="2507" spans="6:6">
      <c r="F2507" s="39"/>
    </row>
    <row r="2508" spans="6:6">
      <c r="F2508" s="39"/>
    </row>
    <row r="2509" spans="6:6">
      <c r="F2509" s="39"/>
    </row>
    <row r="2510" spans="6:6">
      <c r="F2510" s="39"/>
    </row>
    <row r="2511" spans="6:6">
      <c r="F2511" s="39"/>
    </row>
    <row r="2512" spans="6:6">
      <c r="F2512" s="39"/>
    </row>
    <row r="2513" spans="6:6">
      <c r="F2513" s="39"/>
    </row>
    <row r="2514" spans="6:6">
      <c r="F2514" s="39"/>
    </row>
    <row r="2515" spans="6:6">
      <c r="F2515" s="39"/>
    </row>
    <row r="2516" spans="6:6">
      <c r="F2516" s="39"/>
    </row>
    <row r="2517" spans="6:6">
      <c r="F2517" s="39"/>
    </row>
    <row r="2518" spans="6:6">
      <c r="F2518" s="39"/>
    </row>
    <row r="2519" spans="6:6">
      <c r="F2519" s="39"/>
    </row>
    <row r="2520" spans="6:6">
      <c r="F2520" s="39"/>
    </row>
    <row r="2521" spans="6:6">
      <c r="F2521" s="39"/>
    </row>
    <row r="2522" spans="6:6">
      <c r="F2522" s="39"/>
    </row>
    <row r="2523" spans="6:6">
      <c r="F2523" s="39"/>
    </row>
    <row r="2524" spans="6:6">
      <c r="F2524" s="39"/>
    </row>
    <row r="2525" spans="6:6">
      <c r="F2525" s="39"/>
    </row>
    <row r="2526" spans="6:6">
      <c r="F2526" s="39"/>
    </row>
    <row r="2527" spans="6:6">
      <c r="F2527" s="39"/>
    </row>
    <row r="2528" spans="6:6">
      <c r="F2528" s="39"/>
    </row>
    <row r="2529" spans="6:6">
      <c r="F2529" s="39"/>
    </row>
    <row r="2530" spans="6:6">
      <c r="F2530" s="39"/>
    </row>
    <row r="2531" spans="6:6">
      <c r="F2531" s="39"/>
    </row>
    <row r="2532" spans="6:6">
      <c r="F2532" s="39"/>
    </row>
    <row r="2533" spans="6:6">
      <c r="F2533" s="39"/>
    </row>
    <row r="2534" spans="6:6">
      <c r="F2534" s="39"/>
    </row>
    <row r="2535" spans="6:6">
      <c r="F2535" s="39"/>
    </row>
    <row r="2536" spans="6:6">
      <c r="F2536" s="39"/>
    </row>
    <row r="2537" spans="6:6">
      <c r="F2537" s="39"/>
    </row>
    <row r="2538" spans="6:6">
      <c r="F2538" s="39"/>
    </row>
    <row r="2539" spans="6:6">
      <c r="F2539" s="39"/>
    </row>
    <row r="2540" spans="6:6">
      <c r="F2540" s="39"/>
    </row>
    <row r="2541" spans="6:6">
      <c r="F2541" s="39"/>
    </row>
    <row r="2542" spans="6:6">
      <c r="F2542" s="39"/>
    </row>
    <row r="2543" spans="6:6">
      <c r="F2543" s="39"/>
    </row>
    <row r="2544" spans="6:6">
      <c r="F2544" s="39"/>
    </row>
    <row r="2545" spans="6:6">
      <c r="F2545" s="39"/>
    </row>
    <row r="2546" spans="6:6">
      <c r="F2546" s="39"/>
    </row>
    <row r="2547" spans="6:6">
      <c r="F2547" s="39"/>
    </row>
    <row r="2548" spans="6:6">
      <c r="F2548" s="39"/>
    </row>
    <row r="2549" spans="6:6">
      <c r="F2549" s="39"/>
    </row>
    <row r="2550" spans="6:6">
      <c r="F2550" s="39"/>
    </row>
    <row r="2551" spans="6:6">
      <c r="F2551" s="39"/>
    </row>
    <row r="2552" spans="6:6">
      <c r="F2552" s="39"/>
    </row>
    <row r="2553" spans="6:6">
      <c r="F2553" s="39"/>
    </row>
    <row r="2554" spans="6:6">
      <c r="F2554" s="39"/>
    </row>
    <row r="2555" spans="6:6">
      <c r="F2555" s="39"/>
    </row>
    <row r="2556" spans="6:6">
      <c r="F2556" s="39"/>
    </row>
    <row r="2557" spans="6:6">
      <c r="F2557" s="39"/>
    </row>
    <row r="2558" spans="6:6">
      <c r="F2558" s="39"/>
    </row>
    <row r="2559" spans="6:6">
      <c r="F2559" s="39"/>
    </row>
    <row r="2560" spans="6:6">
      <c r="F2560" s="39"/>
    </row>
    <row r="2561" spans="6:6">
      <c r="F2561" s="39"/>
    </row>
    <row r="2562" spans="6:6">
      <c r="F2562" s="39"/>
    </row>
    <row r="2563" spans="6:6">
      <c r="F2563" s="39"/>
    </row>
    <row r="2564" spans="6:6">
      <c r="F2564" s="39"/>
    </row>
    <row r="2565" spans="6:6">
      <c r="F2565" s="39"/>
    </row>
    <row r="2566" spans="6:6">
      <c r="F2566" s="39"/>
    </row>
    <row r="2567" spans="6:6">
      <c r="F2567" s="39"/>
    </row>
    <row r="2568" spans="6:6">
      <c r="F2568" s="39"/>
    </row>
    <row r="2569" spans="6:6">
      <c r="F2569" s="39"/>
    </row>
    <row r="2570" spans="6:6">
      <c r="F2570" s="39"/>
    </row>
    <row r="2571" spans="6:6">
      <c r="F2571" s="39"/>
    </row>
    <row r="2572" spans="6:6">
      <c r="F2572" s="39"/>
    </row>
    <row r="2573" spans="6:6">
      <c r="F2573" s="39"/>
    </row>
    <row r="2574" spans="6:6">
      <c r="F2574" s="39"/>
    </row>
    <row r="2575" spans="6:6">
      <c r="F2575" s="39"/>
    </row>
    <row r="2576" spans="6:6">
      <c r="F2576" s="39"/>
    </row>
    <row r="2577" spans="6:6">
      <c r="F2577" s="39"/>
    </row>
    <row r="2578" spans="6:6">
      <c r="F2578" s="39"/>
    </row>
    <row r="2579" spans="6:6">
      <c r="F2579" s="39"/>
    </row>
    <row r="2580" spans="6:6">
      <c r="F2580" s="39"/>
    </row>
    <row r="2581" spans="6:6">
      <c r="F2581" s="39"/>
    </row>
    <row r="2582" spans="6:6">
      <c r="F2582" s="39"/>
    </row>
    <row r="2583" spans="6:6">
      <c r="F2583" s="39"/>
    </row>
    <row r="2584" spans="6:6">
      <c r="F2584" s="39"/>
    </row>
    <row r="2585" spans="6:6">
      <c r="F2585" s="39"/>
    </row>
    <row r="2586" spans="6:6">
      <c r="F2586" s="39"/>
    </row>
    <row r="2587" spans="6:6">
      <c r="F2587" s="39"/>
    </row>
    <row r="2588" spans="6:6">
      <c r="F2588" s="39"/>
    </row>
    <row r="2589" spans="6:6">
      <c r="F2589" s="39"/>
    </row>
    <row r="2590" spans="6:6">
      <c r="F2590" s="39"/>
    </row>
    <row r="2591" spans="6:6">
      <c r="F2591" s="39"/>
    </row>
    <row r="2592" spans="6:6">
      <c r="F2592" s="39"/>
    </row>
    <row r="2593" spans="6:6">
      <c r="F2593" s="39"/>
    </row>
    <row r="2594" spans="6:6">
      <c r="F2594" s="39"/>
    </row>
    <row r="2595" spans="6:6">
      <c r="F2595" s="39"/>
    </row>
    <row r="2596" spans="6:6">
      <c r="F2596" s="39"/>
    </row>
    <row r="2597" spans="6:6">
      <c r="F2597" s="39"/>
    </row>
    <row r="2598" spans="6:6">
      <c r="F2598" s="39"/>
    </row>
    <row r="2599" spans="6:6">
      <c r="F2599" s="39"/>
    </row>
    <row r="2600" spans="6:6">
      <c r="F2600" s="39"/>
    </row>
    <row r="2601" spans="6:6">
      <c r="F2601" s="39"/>
    </row>
    <row r="2602" spans="6:6">
      <c r="F2602" s="39"/>
    </row>
    <row r="2603" spans="6:6">
      <c r="F2603" s="39"/>
    </row>
    <row r="2604" spans="6:6">
      <c r="F2604" s="39"/>
    </row>
    <row r="2605" spans="6:6">
      <c r="F2605" s="39"/>
    </row>
    <row r="2606" spans="6:6">
      <c r="F2606" s="39"/>
    </row>
    <row r="2607" spans="6:6">
      <c r="F2607" s="39"/>
    </row>
    <row r="2608" spans="6:6">
      <c r="F2608" s="39"/>
    </row>
    <row r="2609" spans="6:6">
      <c r="F2609" s="39"/>
    </row>
    <row r="2610" spans="6:6">
      <c r="F2610" s="39"/>
    </row>
    <row r="2611" spans="6:6">
      <c r="F2611" s="39"/>
    </row>
    <row r="2612" spans="6:6">
      <c r="F2612" s="39"/>
    </row>
    <row r="2613" spans="6:6">
      <c r="F2613" s="39"/>
    </row>
    <row r="2614" spans="6:6">
      <c r="F2614" s="39"/>
    </row>
    <row r="2615" spans="6:6">
      <c r="F2615" s="39"/>
    </row>
    <row r="2616" spans="6:6">
      <c r="F2616" s="39"/>
    </row>
    <row r="2617" spans="6:6">
      <c r="F2617" s="39"/>
    </row>
    <row r="2618" spans="6:6">
      <c r="F2618" s="39"/>
    </row>
    <row r="2619" spans="6:6">
      <c r="F2619" s="39"/>
    </row>
    <row r="2620" spans="6:6">
      <c r="F2620" s="39"/>
    </row>
    <row r="2621" spans="6:6">
      <c r="F2621" s="39"/>
    </row>
    <row r="2622" spans="6:6">
      <c r="F2622" s="39"/>
    </row>
    <row r="2623" spans="6:6">
      <c r="F2623" s="39"/>
    </row>
    <row r="2624" spans="6:6">
      <c r="F2624" s="39"/>
    </row>
    <row r="2625" spans="6:6">
      <c r="F2625" s="39"/>
    </row>
    <row r="2626" spans="6:6">
      <c r="F2626" s="39"/>
    </row>
    <row r="2627" spans="6:6">
      <c r="F2627" s="39"/>
    </row>
    <row r="2628" spans="6:6">
      <c r="F2628" s="39"/>
    </row>
    <row r="2629" spans="6:6">
      <c r="F2629" s="39"/>
    </row>
    <row r="2630" spans="6:6">
      <c r="F2630" s="39"/>
    </row>
    <row r="2631" spans="6:6">
      <c r="F2631" s="39"/>
    </row>
    <row r="2632" spans="6:6">
      <c r="F2632" s="39"/>
    </row>
    <row r="2633" spans="6:6">
      <c r="F2633" s="39"/>
    </row>
    <row r="2634" spans="6:6">
      <c r="F2634" s="39"/>
    </row>
    <row r="2635" spans="6:6">
      <c r="F2635" s="39"/>
    </row>
    <row r="2636" spans="6:6">
      <c r="F2636" s="39"/>
    </row>
    <row r="2637" spans="6:6">
      <c r="F2637" s="39"/>
    </row>
    <row r="2638" spans="6:6">
      <c r="F2638" s="39"/>
    </row>
    <row r="2639" spans="6:6">
      <c r="F2639" s="39"/>
    </row>
    <row r="2640" spans="6:6">
      <c r="F2640" s="39"/>
    </row>
    <row r="2641" spans="6:6">
      <c r="F2641" s="39"/>
    </row>
    <row r="2642" spans="6:6">
      <c r="F2642" s="39"/>
    </row>
    <row r="2643" spans="6:6">
      <c r="F2643" s="39"/>
    </row>
    <row r="2644" spans="6:6">
      <c r="F2644" s="39"/>
    </row>
    <row r="2645" spans="6:6">
      <c r="F2645" s="39"/>
    </row>
    <row r="2646" spans="6:6">
      <c r="F2646" s="39"/>
    </row>
    <row r="2647" spans="6:6">
      <c r="F2647" s="39"/>
    </row>
    <row r="2648" spans="6:6">
      <c r="F2648" s="39"/>
    </row>
    <row r="2649" spans="6:6">
      <c r="F2649" s="39"/>
    </row>
    <row r="2650" spans="6:6">
      <c r="F2650" s="39"/>
    </row>
    <row r="2651" spans="6:6">
      <c r="F2651" s="39"/>
    </row>
    <row r="2652" spans="6:6">
      <c r="F2652" s="39"/>
    </row>
    <row r="2653" spans="6:6">
      <c r="F2653" s="39"/>
    </row>
    <row r="2654" spans="6:6">
      <c r="F2654" s="39"/>
    </row>
    <row r="2655" spans="6:6">
      <c r="F2655" s="39"/>
    </row>
    <row r="2656" spans="6:6">
      <c r="F2656" s="39"/>
    </row>
    <row r="2657" spans="6:6">
      <c r="F2657" s="39"/>
    </row>
    <row r="2658" spans="6:6">
      <c r="F2658" s="39"/>
    </row>
    <row r="2659" spans="6:6">
      <c r="F2659" s="39"/>
    </row>
    <row r="2660" spans="6:6">
      <c r="F2660" s="39"/>
    </row>
    <row r="2661" spans="6:6">
      <c r="F2661" s="39"/>
    </row>
    <row r="2662" spans="6:6">
      <c r="F2662" s="39"/>
    </row>
    <row r="2663" spans="6:6">
      <c r="F2663" s="39"/>
    </row>
    <row r="2664" spans="6:6">
      <c r="F2664" s="39"/>
    </row>
    <row r="2665" spans="6:6">
      <c r="F2665" s="39"/>
    </row>
    <row r="2666" spans="6:6">
      <c r="F2666" s="39"/>
    </row>
    <row r="2667" spans="6:6">
      <c r="F2667" s="39"/>
    </row>
    <row r="2668" spans="6:6">
      <c r="F2668" s="39"/>
    </row>
    <row r="2669" spans="6:6">
      <c r="F2669" s="39"/>
    </row>
    <row r="2670" spans="6:6">
      <c r="F2670" s="39"/>
    </row>
    <row r="2671" spans="6:6">
      <c r="F2671" s="39"/>
    </row>
    <row r="2672" spans="6:6">
      <c r="F2672" s="39"/>
    </row>
    <row r="2673" spans="6:6">
      <c r="F2673" s="39"/>
    </row>
    <row r="2674" spans="6:6">
      <c r="F2674" s="39"/>
    </row>
    <row r="2675" spans="6:6">
      <c r="F2675" s="39"/>
    </row>
    <row r="2676" spans="6:6">
      <c r="F2676" s="39"/>
    </row>
    <row r="2677" spans="6:6">
      <c r="F2677" s="39"/>
    </row>
    <row r="2678" spans="6:6">
      <c r="F2678" s="39"/>
    </row>
    <row r="2679" spans="6:6">
      <c r="F2679" s="39"/>
    </row>
    <row r="2680" spans="6:6">
      <c r="F2680" s="39"/>
    </row>
    <row r="2681" spans="6:6">
      <c r="F2681" s="39"/>
    </row>
    <row r="2682" spans="6:6">
      <c r="F2682" s="39"/>
    </row>
    <row r="2683" spans="6:6">
      <c r="F2683" s="39"/>
    </row>
    <row r="2684" spans="6:6">
      <c r="F2684" s="39"/>
    </row>
    <row r="2685" spans="6:6">
      <c r="F2685" s="39"/>
    </row>
    <row r="2686" spans="6:6">
      <c r="F2686" s="39"/>
    </row>
    <row r="2687" spans="6:6">
      <c r="F2687" s="39"/>
    </row>
    <row r="2688" spans="6:6">
      <c r="F2688" s="39"/>
    </row>
    <row r="2689" spans="6:6">
      <c r="F2689" s="39"/>
    </row>
    <row r="2690" spans="6:6">
      <c r="F2690" s="39"/>
    </row>
    <row r="2691" spans="6:6">
      <c r="F2691" s="39"/>
    </row>
    <row r="2692" spans="6:6">
      <c r="F2692" s="39"/>
    </row>
    <row r="2693" spans="6:6">
      <c r="F2693" s="39"/>
    </row>
    <row r="2694" spans="6:6">
      <c r="F2694" s="39"/>
    </row>
    <row r="2695" spans="6:6">
      <c r="F2695" s="39"/>
    </row>
    <row r="2696" spans="6:6">
      <c r="F2696" s="39"/>
    </row>
    <row r="2697" spans="6:6">
      <c r="F2697" s="39"/>
    </row>
    <row r="2698" spans="6:6">
      <c r="F2698" s="39"/>
    </row>
    <row r="2699" spans="6:6">
      <c r="F2699" s="39"/>
    </row>
    <row r="2700" spans="6:6">
      <c r="F2700" s="39"/>
    </row>
    <row r="2701" spans="6:6">
      <c r="F2701" s="39"/>
    </row>
    <row r="2702" spans="6:6">
      <c r="F2702" s="39"/>
    </row>
    <row r="2703" spans="6:6">
      <c r="F2703" s="39"/>
    </row>
    <row r="2704" spans="6:6">
      <c r="F2704" s="39"/>
    </row>
    <row r="2705" spans="6:6">
      <c r="F2705" s="39"/>
    </row>
    <row r="2706" spans="6:6">
      <c r="F2706" s="39"/>
    </row>
    <row r="2707" spans="6:6">
      <c r="F2707" s="39"/>
    </row>
    <row r="2708" spans="6:6">
      <c r="F2708" s="39"/>
    </row>
    <row r="2709" spans="6:6">
      <c r="F2709" s="39"/>
    </row>
    <row r="2710" spans="6:6">
      <c r="F2710" s="39"/>
    </row>
    <row r="2711" spans="6:6">
      <c r="F2711" s="39"/>
    </row>
    <row r="2712" spans="6:6">
      <c r="F2712" s="39"/>
    </row>
    <row r="2713" spans="6:6">
      <c r="F2713" s="39"/>
    </row>
    <row r="2714" spans="6:6">
      <c r="F2714" s="39"/>
    </row>
    <row r="2715" spans="6:6">
      <c r="F2715" s="39"/>
    </row>
    <row r="2716" spans="6:6">
      <c r="F2716" s="39"/>
    </row>
    <row r="2717" spans="6:6">
      <c r="F2717" s="39"/>
    </row>
    <row r="2718" spans="6:6">
      <c r="F2718" s="39"/>
    </row>
    <row r="2719" spans="6:6">
      <c r="F2719" s="39"/>
    </row>
    <row r="2720" spans="6:6">
      <c r="F2720" s="39"/>
    </row>
    <row r="2721" spans="6:6">
      <c r="F2721" s="39"/>
    </row>
    <row r="2722" spans="6:6">
      <c r="F2722" s="39"/>
    </row>
    <row r="2723" spans="6:6">
      <c r="F2723" s="39"/>
    </row>
    <row r="2724" spans="6:6">
      <c r="F2724" s="39"/>
    </row>
    <row r="2725" spans="6:6">
      <c r="F2725" s="39"/>
    </row>
    <row r="2726" spans="6:6">
      <c r="F2726" s="39"/>
    </row>
    <row r="2727" spans="6:6">
      <c r="F2727" s="39"/>
    </row>
    <row r="2728" spans="6:6">
      <c r="F2728" s="39"/>
    </row>
    <row r="2729" spans="6:6">
      <c r="F2729" s="39"/>
    </row>
    <row r="2730" spans="6:6">
      <c r="F2730" s="39"/>
    </row>
    <row r="2731" spans="6:6">
      <c r="F2731" s="39"/>
    </row>
    <row r="2732" spans="6:6">
      <c r="F2732" s="39"/>
    </row>
    <row r="2733" spans="6:6">
      <c r="F2733" s="39"/>
    </row>
    <row r="2734" spans="6:6">
      <c r="F2734" s="39"/>
    </row>
    <row r="2735" spans="6:6">
      <c r="F2735" s="39"/>
    </row>
    <row r="2736" spans="6:6">
      <c r="F2736" s="39"/>
    </row>
    <row r="2737" spans="6:6">
      <c r="F2737" s="39"/>
    </row>
    <row r="2738" spans="6:6">
      <c r="F2738" s="39"/>
    </row>
    <row r="2739" spans="6:6">
      <c r="F2739" s="39"/>
    </row>
    <row r="2740" spans="6:6">
      <c r="F2740" s="39"/>
    </row>
    <row r="2741" spans="6:6">
      <c r="F2741" s="39"/>
    </row>
    <row r="2742" spans="6:6">
      <c r="F2742" s="39"/>
    </row>
    <row r="2743" spans="6:6">
      <c r="F2743" s="39"/>
    </row>
    <row r="2744" spans="6:6">
      <c r="F2744" s="39"/>
    </row>
    <row r="2745" spans="6:6">
      <c r="F2745" s="39"/>
    </row>
    <row r="2746" spans="6:6">
      <c r="F2746" s="39"/>
    </row>
    <row r="2747" spans="6:6">
      <c r="F2747" s="39"/>
    </row>
    <row r="2748" spans="6:6">
      <c r="F2748" s="39"/>
    </row>
    <row r="2749" spans="6:6">
      <c r="F2749" s="39"/>
    </row>
    <row r="2750" spans="6:6">
      <c r="F2750" s="39"/>
    </row>
    <row r="2751" spans="6:6">
      <c r="F2751" s="39"/>
    </row>
    <row r="2752" spans="6:6">
      <c r="F2752" s="39"/>
    </row>
    <row r="2753" spans="6:6">
      <c r="F2753" s="39"/>
    </row>
    <row r="2754" spans="6:6">
      <c r="F2754" s="39"/>
    </row>
    <row r="2755" spans="6:6">
      <c r="F2755" s="39"/>
    </row>
    <row r="2756" spans="6:6">
      <c r="F2756" s="39"/>
    </row>
    <row r="2757" spans="6:6">
      <c r="F2757" s="39"/>
    </row>
    <row r="2758" spans="6:6">
      <c r="F2758" s="39"/>
    </row>
    <row r="2759" spans="6:6">
      <c r="F2759" s="39"/>
    </row>
    <row r="2760" spans="6:6">
      <c r="F2760" s="39"/>
    </row>
    <row r="2761" spans="6:6">
      <c r="F2761" s="39"/>
    </row>
    <row r="2762" spans="6:6">
      <c r="F2762" s="39"/>
    </row>
    <row r="2763" spans="6:6">
      <c r="F2763" s="39"/>
    </row>
    <row r="2764" spans="6:6">
      <c r="F2764" s="39"/>
    </row>
    <row r="2765" spans="6:6">
      <c r="F2765" s="39"/>
    </row>
    <row r="2766" spans="6:6">
      <c r="F2766" s="39"/>
    </row>
    <row r="2767" spans="6:6">
      <c r="F2767" s="39"/>
    </row>
    <row r="2768" spans="6:6">
      <c r="F2768" s="39"/>
    </row>
    <row r="2769" spans="6:6">
      <c r="F2769" s="39"/>
    </row>
    <row r="2770" spans="6:6">
      <c r="F2770" s="39"/>
    </row>
    <row r="2771" spans="6:6">
      <c r="F2771" s="39"/>
    </row>
    <row r="2772" spans="6:6">
      <c r="F2772" s="39"/>
    </row>
    <row r="2773" spans="6:6">
      <c r="F2773" s="39"/>
    </row>
    <row r="2774" spans="6:6">
      <c r="F2774" s="39"/>
    </row>
    <row r="2775" spans="6:6">
      <c r="F2775" s="39"/>
    </row>
    <row r="2776" spans="6:6">
      <c r="F2776" s="39"/>
    </row>
    <row r="2777" spans="6:6">
      <c r="F2777" s="39"/>
    </row>
    <row r="2778" spans="6:6">
      <c r="F2778" s="39"/>
    </row>
    <row r="2779" spans="6:6">
      <c r="F2779" s="39"/>
    </row>
    <row r="2780" spans="6:6">
      <c r="F2780" s="39"/>
    </row>
    <row r="2781" spans="6:6">
      <c r="F2781" s="39"/>
    </row>
    <row r="2782" spans="6:6">
      <c r="F2782" s="39"/>
    </row>
    <row r="2783" spans="6:6">
      <c r="F2783" s="39"/>
    </row>
    <row r="2784" spans="6:6">
      <c r="F2784" s="39"/>
    </row>
    <row r="2785" spans="6:6">
      <c r="F2785" s="39"/>
    </row>
    <row r="2786" spans="6:6">
      <c r="F2786" s="39"/>
    </row>
    <row r="2787" spans="6:6">
      <c r="F2787" s="39"/>
    </row>
    <row r="2788" spans="6:6">
      <c r="F2788" s="39"/>
    </row>
    <row r="2789" spans="6:6">
      <c r="F2789" s="39"/>
    </row>
    <row r="2790" spans="6:6">
      <c r="F2790" s="39"/>
    </row>
    <row r="2791" spans="6:6">
      <c r="F2791" s="39"/>
    </row>
    <row r="2792" spans="6:6">
      <c r="F2792" s="39"/>
    </row>
    <row r="2793" spans="6:6">
      <c r="F2793" s="39"/>
    </row>
    <row r="2794" spans="6:6">
      <c r="F2794" s="39"/>
    </row>
    <row r="2795" spans="6:6">
      <c r="F2795" s="39"/>
    </row>
    <row r="2796" spans="6:6">
      <c r="F2796" s="39"/>
    </row>
    <row r="2797" spans="6:6">
      <c r="F2797" s="39"/>
    </row>
    <row r="2798" spans="6:6">
      <c r="F2798" s="39"/>
    </row>
    <row r="2799" spans="6:6">
      <c r="F2799" s="39"/>
    </row>
    <row r="2800" spans="6:6">
      <c r="F2800" s="39"/>
    </row>
    <row r="2801" spans="6:6">
      <c r="F2801" s="39"/>
    </row>
    <row r="2802" spans="6:6">
      <c r="F2802" s="39"/>
    </row>
    <row r="2803" spans="6:6">
      <c r="F2803" s="39"/>
    </row>
    <row r="2804" spans="6:6">
      <c r="F2804" s="39"/>
    </row>
    <row r="2805" spans="6:6">
      <c r="F2805" s="39"/>
    </row>
    <row r="2806" spans="6:6">
      <c r="F2806" s="39"/>
    </row>
    <row r="2807" spans="6:6">
      <c r="F2807" s="39"/>
    </row>
    <row r="2808" spans="6:6">
      <c r="F2808" s="39"/>
    </row>
    <row r="2809" spans="6:6">
      <c r="F2809" s="39"/>
    </row>
    <row r="2810" spans="6:6">
      <c r="F2810" s="39"/>
    </row>
    <row r="2811" spans="6:6">
      <c r="F2811" s="39"/>
    </row>
    <row r="2812" spans="6:6">
      <c r="F2812" s="39"/>
    </row>
    <row r="2813" spans="6:6">
      <c r="F2813" s="39"/>
    </row>
    <row r="2814" spans="6:6">
      <c r="F2814" s="39"/>
    </row>
    <row r="2815" spans="6:6">
      <c r="F2815" s="39"/>
    </row>
    <row r="2816" spans="6:6">
      <c r="F2816" s="39"/>
    </row>
    <row r="2817" spans="6:6">
      <c r="F2817" s="39"/>
    </row>
    <row r="2818" spans="6:6">
      <c r="F2818" s="39"/>
    </row>
    <row r="2819" spans="6:6">
      <c r="F2819" s="39"/>
    </row>
    <row r="2820" spans="6:6">
      <c r="F2820" s="39"/>
    </row>
    <row r="2821" spans="6:6">
      <c r="F2821" s="39"/>
    </row>
    <row r="2822" spans="6:6">
      <c r="F2822" s="39"/>
    </row>
    <row r="2823" spans="6:6">
      <c r="F2823" s="39"/>
    </row>
    <row r="2824" spans="6:6">
      <c r="F2824" s="39"/>
    </row>
    <row r="2825" spans="6:6">
      <c r="F2825" s="39"/>
    </row>
    <row r="2826" spans="6:6">
      <c r="F2826" s="39"/>
    </row>
    <row r="2827" spans="6:6">
      <c r="F2827" s="39"/>
    </row>
    <row r="2828" spans="6:6">
      <c r="F2828" s="39"/>
    </row>
    <row r="2829" spans="6:6">
      <c r="F2829" s="39"/>
    </row>
    <row r="2830" spans="6:6">
      <c r="F2830" s="39"/>
    </row>
    <row r="2831" spans="6:6">
      <c r="F2831" s="39"/>
    </row>
    <row r="2832" spans="6:6">
      <c r="F2832" s="39"/>
    </row>
    <row r="2833" spans="6:6">
      <c r="F2833" s="39"/>
    </row>
    <row r="2834" spans="6:6">
      <c r="F2834" s="39"/>
    </row>
    <row r="2835" spans="6:6">
      <c r="F2835" s="39"/>
    </row>
    <row r="2836" spans="6:6">
      <c r="F2836" s="39"/>
    </row>
    <row r="2837" spans="6:6">
      <c r="F2837" s="39"/>
    </row>
    <row r="2838" spans="6:6">
      <c r="F2838" s="39"/>
    </row>
    <row r="2839" spans="6:6">
      <c r="F2839" s="39"/>
    </row>
    <row r="2840" spans="6:6">
      <c r="F2840" s="39"/>
    </row>
    <row r="2841" spans="6:6">
      <c r="F2841" s="39"/>
    </row>
    <row r="2842" spans="6:6">
      <c r="F2842" s="39"/>
    </row>
    <row r="2843" spans="6:6">
      <c r="F2843" s="39"/>
    </row>
    <row r="2844" spans="6:6">
      <c r="F2844" s="39"/>
    </row>
    <row r="2845" spans="6:6">
      <c r="F2845" s="39"/>
    </row>
    <row r="2846" spans="6:6">
      <c r="F2846" s="39"/>
    </row>
    <row r="2847" spans="6:6">
      <c r="F2847" s="39"/>
    </row>
    <row r="2848" spans="6:6">
      <c r="F2848" s="39"/>
    </row>
    <row r="2849" spans="6:6">
      <c r="F2849" s="39"/>
    </row>
    <row r="2850" spans="6:6">
      <c r="F2850" s="39"/>
    </row>
    <row r="2851" spans="6:6">
      <c r="F2851" s="39"/>
    </row>
    <row r="2852" spans="6:6">
      <c r="F2852" s="39"/>
    </row>
    <row r="2853" spans="6:6">
      <c r="F2853" s="39"/>
    </row>
    <row r="2854" spans="6:6">
      <c r="F2854" s="39"/>
    </row>
    <row r="2855" spans="6:6">
      <c r="F2855" s="39"/>
    </row>
    <row r="2856" spans="6:6">
      <c r="F2856" s="39"/>
    </row>
    <row r="2857" spans="6:6">
      <c r="F2857" s="39"/>
    </row>
    <row r="2858" spans="6:6">
      <c r="F2858" s="39"/>
    </row>
    <row r="2859" spans="6:6">
      <c r="F2859" s="39"/>
    </row>
    <row r="2860" spans="6:6">
      <c r="F2860" s="39"/>
    </row>
    <row r="2861" spans="6:6">
      <c r="F2861" s="39"/>
    </row>
    <row r="2862" spans="6:6">
      <c r="F2862" s="39"/>
    </row>
    <row r="2863" spans="6:6">
      <c r="F2863" s="39"/>
    </row>
    <row r="2864" spans="6:6">
      <c r="F2864" s="39"/>
    </row>
    <row r="2865" spans="6:6">
      <c r="F2865" s="39"/>
    </row>
    <row r="2866" spans="6:6">
      <c r="F2866" s="39"/>
    </row>
    <row r="2867" spans="6:6">
      <c r="F2867" s="39"/>
    </row>
    <row r="2868" spans="6:6">
      <c r="F2868" s="39"/>
    </row>
    <row r="2869" spans="6:6">
      <c r="F2869" s="39"/>
    </row>
    <row r="2870" spans="6:6">
      <c r="F2870" s="39"/>
    </row>
    <row r="2871" spans="6:6">
      <c r="F2871" s="39"/>
    </row>
    <row r="2872" spans="6:6">
      <c r="F2872" s="39"/>
    </row>
    <row r="2873" spans="6:6">
      <c r="F2873" s="39"/>
    </row>
    <row r="2874" spans="6:6">
      <c r="F2874" s="39"/>
    </row>
    <row r="2875" spans="6:6">
      <c r="F2875" s="39"/>
    </row>
    <row r="2876" spans="6:6">
      <c r="F2876" s="39"/>
    </row>
    <row r="2877" spans="6:6">
      <c r="F2877" s="39"/>
    </row>
    <row r="2878" spans="6:6">
      <c r="F2878" s="39"/>
    </row>
    <row r="2879" spans="6:6">
      <c r="F2879" s="39"/>
    </row>
    <row r="2880" spans="6:6">
      <c r="F2880" s="39"/>
    </row>
    <row r="2881" spans="6:6">
      <c r="F2881" s="39"/>
    </row>
    <row r="2882" spans="6:6">
      <c r="F2882" s="39"/>
    </row>
    <row r="2883" spans="6:6">
      <c r="F2883" s="39"/>
    </row>
    <row r="2884" spans="6:6">
      <c r="F2884" s="39"/>
    </row>
    <row r="2885" spans="6:6">
      <c r="F2885" s="39"/>
    </row>
    <row r="2886" spans="6:6">
      <c r="F2886" s="39"/>
    </row>
    <row r="2887" spans="6:6">
      <c r="F2887" s="39"/>
    </row>
    <row r="2888" spans="6:6">
      <c r="F2888" s="39"/>
    </row>
    <row r="2889" spans="6:6">
      <c r="F2889" s="39"/>
    </row>
    <row r="2890" spans="6:6">
      <c r="F2890" s="39"/>
    </row>
    <row r="2891" spans="6:6">
      <c r="F2891" s="39"/>
    </row>
    <row r="2892" spans="6:6">
      <c r="F2892" s="39"/>
    </row>
    <row r="2893" spans="6:6">
      <c r="F2893" s="39"/>
    </row>
    <row r="2894" spans="6:6">
      <c r="F2894" s="39"/>
    </row>
    <row r="2895" spans="6:6">
      <c r="F2895" s="39"/>
    </row>
    <row r="2896" spans="6:6">
      <c r="F2896" s="39"/>
    </row>
    <row r="2897" spans="6:6">
      <c r="F2897" s="39"/>
    </row>
    <row r="2898" spans="6:6">
      <c r="F2898" s="39"/>
    </row>
    <row r="2899" spans="6:6">
      <c r="F2899" s="39"/>
    </row>
    <row r="2900" spans="6:6">
      <c r="F2900" s="39"/>
    </row>
    <row r="2901" spans="6:6">
      <c r="F2901" s="39"/>
    </row>
    <row r="2902" spans="6:6">
      <c r="F2902" s="39"/>
    </row>
    <row r="2903" spans="6:6">
      <c r="F2903" s="39"/>
    </row>
    <row r="2904" spans="6:6">
      <c r="F2904" s="39"/>
    </row>
    <row r="2905" spans="6:6">
      <c r="F2905" s="39"/>
    </row>
    <row r="2906" spans="6:6">
      <c r="F2906" s="39"/>
    </row>
    <row r="2907" spans="6:6">
      <c r="F2907" s="39"/>
    </row>
    <row r="2908" spans="6:6">
      <c r="F2908" s="39"/>
    </row>
    <row r="2909" spans="6:6">
      <c r="F2909" s="39"/>
    </row>
    <row r="2910" spans="6:6">
      <c r="F2910" s="39"/>
    </row>
    <row r="2911" spans="6:6">
      <c r="F2911" s="39"/>
    </row>
    <row r="2912" spans="6:6">
      <c r="F2912" s="39"/>
    </row>
    <row r="2913" spans="6:6">
      <c r="F2913" s="39"/>
    </row>
    <row r="2914" spans="6:6">
      <c r="F2914" s="39"/>
    </row>
    <row r="2915" spans="6:6">
      <c r="F2915" s="39"/>
    </row>
    <row r="2916" spans="6:6">
      <c r="F2916" s="39"/>
    </row>
    <row r="2917" spans="6:6">
      <c r="F2917" s="39"/>
    </row>
    <row r="2918" spans="6:6">
      <c r="F2918" s="39"/>
    </row>
    <row r="2919" spans="6:6">
      <c r="F2919" s="39"/>
    </row>
    <row r="2920" spans="6:6">
      <c r="F2920" s="39"/>
    </row>
    <row r="2921" spans="6:6">
      <c r="F2921" s="39"/>
    </row>
    <row r="2922" spans="6:6">
      <c r="F2922" s="39"/>
    </row>
    <row r="2923" spans="6:6">
      <c r="F2923" s="39"/>
    </row>
    <row r="2924" spans="6:6">
      <c r="F2924" s="39"/>
    </row>
    <row r="2925" spans="6:6">
      <c r="F2925" s="39"/>
    </row>
    <row r="2926" spans="6:6">
      <c r="F2926" s="39"/>
    </row>
    <row r="2927" spans="6:6">
      <c r="F2927" s="39"/>
    </row>
    <row r="2928" spans="6:6">
      <c r="F2928" s="39"/>
    </row>
    <row r="2929" spans="6:6">
      <c r="F2929" s="39"/>
    </row>
    <row r="2930" spans="6:6">
      <c r="F2930" s="39"/>
    </row>
    <row r="2931" spans="6:6">
      <c r="F2931" s="39"/>
    </row>
    <row r="2932" spans="6:6">
      <c r="F2932" s="39"/>
    </row>
    <row r="2933" spans="6:6">
      <c r="F2933" s="39"/>
    </row>
    <row r="2934" spans="6:6">
      <c r="F2934" s="39"/>
    </row>
    <row r="2935" spans="6:6">
      <c r="F2935" s="39"/>
    </row>
    <row r="2936" spans="6:6">
      <c r="F2936" s="39"/>
    </row>
    <row r="2937" spans="6:6">
      <c r="F2937" s="39"/>
    </row>
    <row r="2938" spans="6:6">
      <c r="F2938" s="39"/>
    </row>
    <row r="2939" spans="6:6">
      <c r="F2939" s="39"/>
    </row>
    <row r="2940" spans="6:6">
      <c r="F2940" s="39"/>
    </row>
    <row r="2941" spans="6:6">
      <c r="F2941" s="39"/>
    </row>
    <row r="2942" spans="6:6">
      <c r="F2942" s="39"/>
    </row>
    <row r="2943" spans="6:6">
      <c r="F2943" s="39"/>
    </row>
    <row r="2944" spans="6:6">
      <c r="F2944" s="39"/>
    </row>
    <row r="2945" spans="6:6">
      <c r="F2945" s="39"/>
    </row>
    <row r="2946" spans="6:6">
      <c r="F2946" s="39"/>
    </row>
    <row r="2947" spans="6:6">
      <c r="F2947" s="39"/>
    </row>
    <row r="2948" spans="6:6">
      <c r="F2948" s="39"/>
    </row>
    <row r="2949" spans="6:6">
      <c r="F2949" s="39"/>
    </row>
    <row r="2950" spans="6:6">
      <c r="F2950" s="39"/>
    </row>
    <row r="2951" spans="6:6">
      <c r="F2951" s="39"/>
    </row>
    <row r="2952" spans="6:6">
      <c r="F2952" s="39"/>
    </row>
    <row r="2953" spans="6:6">
      <c r="F2953" s="39"/>
    </row>
    <row r="2954" spans="6:6">
      <c r="F2954" s="39"/>
    </row>
    <row r="2955" spans="6:6">
      <c r="F2955" s="39"/>
    </row>
    <row r="2956" spans="6:6">
      <c r="F2956" s="39"/>
    </row>
    <row r="2957" spans="6:6">
      <c r="F2957" s="39"/>
    </row>
    <row r="2958" spans="6:6">
      <c r="F2958" s="39"/>
    </row>
    <row r="2959" spans="6:6">
      <c r="F2959" s="39"/>
    </row>
    <row r="2960" spans="6:6">
      <c r="F2960" s="39"/>
    </row>
    <row r="2961" spans="6:6">
      <c r="F2961" s="39"/>
    </row>
    <row r="2962" spans="6:6">
      <c r="F2962" s="39"/>
    </row>
    <row r="2963" spans="6:6">
      <c r="F2963" s="39"/>
    </row>
    <row r="2964" spans="6:6">
      <c r="F2964" s="39"/>
    </row>
    <row r="2965" spans="6:6">
      <c r="F2965" s="39"/>
    </row>
    <row r="2966" spans="6:6">
      <c r="F2966" s="39"/>
    </row>
    <row r="2967" spans="6:6">
      <c r="F2967" s="39"/>
    </row>
    <row r="2968" spans="6:6">
      <c r="F2968" s="39"/>
    </row>
    <row r="2969" spans="6:6">
      <c r="F2969" s="39"/>
    </row>
    <row r="2970" spans="6:6">
      <c r="F2970" s="39"/>
    </row>
    <row r="2971" spans="6:6">
      <c r="F2971" s="39"/>
    </row>
    <row r="2972" spans="6:6">
      <c r="F2972" s="39"/>
    </row>
    <row r="2973" spans="6:6">
      <c r="F2973" s="39"/>
    </row>
    <row r="2974" spans="6:6">
      <c r="F2974" s="39"/>
    </row>
    <row r="2975" spans="6:6">
      <c r="F2975" s="39"/>
    </row>
    <row r="2976" spans="6:6">
      <c r="F2976" s="39"/>
    </row>
    <row r="2977" spans="6:6">
      <c r="F2977" s="39"/>
    </row>
    <row r="2978" spans="6:6">
      <c r="F2978" s="39"/>
    </row>
    <row r="2979" spans="6:6">
      <c r="F2979" s="39"/>
    </row>
    <row r="2980" spans="6:6">
      <c r="F2980" s="39"/>
    </row>
    <row r="2981" spans="6:6">
      <c r="F2981" s="39"/>
    </row>
    <row r="2982" spans="6:6">
      <c r="F2982" s="39"/>
    </row>
    <row r="2983" spans="6:6">
      <c r="F2983" s="39"/>
    </row>
    <row r="2984" spans="6:6">
      <c r="F2984" s="39"/>
    </row>
    <row r="2985" spans="6:6">
      <c r="F2985" s="39"/>
    </row>
    <row r="2986" spans="6:6">
      <c r="F2986" s="39"/>
    </row>
    <row r="2987" spans="6:6">
      <c r="F2987" s="39"/>
    </row>
    <row r="2988" spans="6:6">
      <c r="F2988" s="39"/>
    </row>
    <row r="2989" spans="6:6">
      <c r="F2989" s="39"/>
    </row>
    <row r="2990" spans="6:6">
      <c r="F2990" s="39"/>
    </row>
    <row r="2991" spans="6:6">
      <c r="F2991" s="39"/>
    </row>
    <row r="2992" spans="6:6">
      <c r="F2992" s="39"/>
    </row>
    <row r="2993" spans="6:6">
      <c r="F2993" s="39"/>
    </row>
    <row r="2994" spans="6:6">
      <c r="F2994" s="39"/>
    </row>
    <row r="2995" spans="6:6">
      <c r="F2995" s="39"/>
    </row>
    <row r="2996" spans="6:6">
      <c r="F2996" s="39"/>
    </row>
    <row r="2997" spans="6:6">
      <c r="F2997" s="39"/>
    </row>
    <row r="2998" spans="6:6">
      <c r="F2998" s="39"/>
    </row>
    <row r="2999" spans="6:6">
      <c r="F2999" s="39"/>
    </row>
    <row r="3000" spans="6:6">
      <c r="F3000" s="39"/>
    </row>
    <row r="3001" spans="6:6">
      <c r="F3001" s="39"/>
    </row>
    <row r="3002" spans="6:6">
      <c r="F3002" s="39"/>
    </row>
    <row r="3003" spans="6:6">
      <c r="F3003" s="39"/>
    </row>
    <row r="3004" spans="6:6">
      <c r="F3004" s="39"/>
    </row>
    <row r="3005" spans="6:6">
      <c r="F3005" s="39"/>
    </row>
    <row r="3006" spans="6:6">
      <c r="F3006" s="39"/>
    </row>
    <row r="3007" spans="6:6">
      <c r="F3007" s="39"/>
    </row>
    <row r="3008" spans="6:6">
      <c r="F3008" s="39"/>
    </row>
    <row r="3009" spans="6:6">
      <c r="F3009" s="39"/>
    </row>
    <row r="3010" spans="6:6">
      <c r="F3010" s="39"/>
    </row>
    <row r="3011" spans="6:6">
      <c r="F3011" s="39"/>
    </row>
    <row r="3012" spans="6:6">
      <c r="F3012" s="39"/>
    </row>
    <row r="3013" spans="6:6">
      <c r="F3013" s="39"/>
    </row>
    <row r="3014" spans="6:6">
      <c r="F3014" s="39"/>
    </row>
    <row r="3015" spans="6:6">
      <c r="F3015" s="39"/>
    </row>
    <row r="3016" spans="6:6">
      <c r="F3016" s="39"/>
    </row>
    <row r="3017" spans="6:6">
      <c r="F3017" s="39"/>
    </row>
    <row r="3018" spans="6:6">
      <c r="F3018" s="39"/>
    </row>
    <row r="3019" spans="6:6">
      <c r="F3019" s="39"/>
    </row>
    <row r="3020" spans="6:6">
      <c r="F3020" s="39"/>
    </row>
    <row r="3021" spans="6:6">
      <c r="F3021" s="39"/>
    </row>
    <row r="3022" spans="6:6">
      <c r="F3022" s="39"/>
    </row>
    <row r="3023" spans="6:6">
      <c r="F3023" s="39"/>
    </row>
    <row r="3024" spans="6:6">
      <c r="F3024" s="39"/>
    </row>
    <row r="3025" spans="6:6">
      <c r="F3025" s="39"/>
    </row>
    <row r="3026" spans="6:6">
      <c r="F3026" s="39"/>
    </row>
    <row r="3027" spans="6:6">
      <c r="F3027" s="39"/>
    </row>
    <row r="3028" spans="6:6">
      <c r="F3028" s="39"/>
    </row>
  </sheetData>
  <mergeCells count="113">
    <mergeCell ref="B99:B100"/>
    <mergeCell ref="C99:C100"/>
    <mergeCell ref="B93:B94"/>
    <mergeCell ref="C93:C94"/>
    <mergeCell ref="G93:G94"/>
    <mergeCell ref="H93:H94"/>
    <mergeCell ref="G81:G82"/>
    <mergeCell ref="H81:H82"/>
    <mergeCell ref="G87:G88"/>
    <mergeCell ref="H87:H88"/>
    <mergeCell ref="G99:G100"/>
    <mergeCell ref="H99:H100"/>
    <mergeCell ref="B87:B88"/>
    <mergeCell ref="C87:C88"/>
    <mergeCell ref="X52:X54"/>
    <mergeCell ref="Y52:Y54"/>
    <mergeCell ref="X48:AA48"/>
    <mergeCell ref="X49:X50"/>
    <mergeCell ref="Y49:Y50"/>
    <mergeCell ref="Z49:Z50"/>
    <mergeCell ref="G69:G70"/>
    <mergeCell ref="H69:H70"/>
    <mergeCell ref="Z52:Z54"/>
    <mergeCell ref="AA52:AA54"/>
    <mergeCell ref="U52:U54"/>
    <mergeCell ref="G57:G58"/>
    <mergeCell ref="H57:H58"/>
    <mergeCell ref="H52:H54"/>
    <mergeCell ref="G63:G64"/>
    <mergeCell ref="H63:H64"/>
    <mergeCell ref="W52:W54"/>
    <mergeCell ref="R52:R54"/>
    <mergeCell ref="V52:V54"/>
    <mergeCell ref="S52:S54"/>
    <mergeCell ref="T52:T54"/>
    <mergeCell ref="L52:L54"/>
    <mergeCell ref="O52:O54"/>
    <mergeCell ref="P52:P54"/>
    <mergeCell ref="AC49:AC50"/>
    <mergeCell ref="AD49:AD50"/>
    <mergeCell ref="AE49:AE50"/>
    <mergeCell ref="AB52:AB54"/>
    <mergeCell ref="AC52:AC54"/>
    <mergeCell ref="AA49:AA50"/>
    <mergeCell ref="AD52:AD54"/>
    <mergeCell ref="AE52:AE54"/>
    <mergeCell ref="AF48:AI48"/>
    <mergeCell ref="AF49:AF50"/>
    <mergeCell ref="AG49:AG50"/>
    <mergeCell ref="AH49:AH50"/>
    <mergeCell ref="AI49:AI50"/>
    <mergeCell ref="AI52:AI54"/>
    <mergeCell ref="AH52:AH54"/>
    <mergeCell ref="AF52:AF54"/>
    <mergeCell ref="AG52:AG54"/>
    <mergeCell ref="AB48:AE48"/>
    <mergeCell ref="AB49:AB50"/>
    <mergeCell ref="L46:O46"/>
    <mergeCell ref="L48:O48"/>
    <mergeCell ref="Q49:Q50"/>
    <mergeCell ref="T48:W48"/>
    <mergeCell ref="T49:T50"/>
    <mergeCell ref="L49:L50"/>
    <mergeCell ref="M49:M50"/>
    <mergeCell ref="N49:N50"/>
    <mergeCell ref="P48:S48"/>
    <mergeCell ref="W49:W50"/>
    <mergeCell ref="U49:U50"/>
    <mergeCell ref="V49:V50"/>
    <mergeCell ref="S49:S50"/>
    <mergeCell ref="R49:R50"/>
    <mergeCell ref="O49:O50"/>
    <mergeCell ref="P49:P50"/>
    <mergeCell ref="C3:G3"/>
    <mergeCell ref="C12:E12"/>
    <mergeCell ref="C5:F5"/>
    <mergeCell ref="C4:F4"/>
    <mergeCell ref="G49:G50"/>
    <mergeCell ref="I49:I50"/>
    <mergeCell ref="C49:C51"/>
    <mergeCell ref="D48:G48"/>
    <mergeCell ref="F49:F50"/>
    <mergeCell ref="H48:K48"/>
    <mergeCell ref="H49:H50"/>
    <mergeCell ref="K49:K50"/>
    <mergeCell ref="J49:J50"/>
    <mergeCell ref="B75:B76"/>
    <mergeCell ref="C75:C76"/>
    <mergeCell ref="B81:B82"/>
    <mergeCell ref="C81:C82"/>
    <mergeCell ref="C69:C70"/>
    <mergeCell ref="G75:G76"/>
    <mergeCell ref="H75:H76"/>
    <mergeCell ref="D49:D50"/>
    <mergeCell ref="E49:E50"/>
    <mergeCell ref="B49:B51"/>
    <mergeCell ref="Q52:Q54"/>
    <mergeCell ref="B69:B70"/>
    <mergeCell ref="B57:B58"/>
    <mergeCell ref="C63:C64"/>
    <mergeCell ref="M52:M54"/>
    <mergeCell ref="N52:N54"/>
    <mergeCell ref="F52:F54"/>
    <mergeCell ref="G52:G54"/>
    <mergeCell ref="C57:C58"/>
    <mergeCell ref="K52:K54"/>
    <mergeCell ref="I52:I54"/>
    <mergeCell ref="B63:B64"/>
    <mergeCell ref="C52:C54"/>
    <mergeCell ref="D52:D54"/>
    <mergeCell ref="B52:B54"/>
    <mergeCell ref="E52:E54"/>
    <mergeCell ref="J52:J54"/>
  </mergeCells>
  <phoneticPr fontId="0" type="noConversion"/>
  <pageMargins left="0.28000000000000003" right="0.17" top="0.74" bottom="0.43" header="0.5" footer="0.31"/>
  <pageSetup paperSize="8" scale="3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0"/>
  <sheetViews>
    <sheetView workbookViewId="0">
      <selection activeCell="E22" sqref="E22"/>
    </sheetView>
  </sheetViews>
  <sheetFormatPr defaultColWidth="9.109375" defaultRowHeight="13.2"/>
  <cols>
    <col min="1" max="2" width="9.109375" style="91"/>
    <col min="3" max="3" width="4" style="91" customWidth="1"/>
    <col min="4" max="4" width="21" style="91" customWidth="1"/>
    <col min="5" max="5" width="15" style="91" customWidth="1"/>
    <col min="6" max="6" width="14" style="91" customWidth="1"/>
    <col min="7" max="7" width="15.88671875" style="91" customWidth="1"/>
    <col min="8" max="8" width="16.33203125" style="91" customWidth="1"/>
    <col min="9" max="16384" width="9.109375" style="91"/>
  </cols>
  <sheetData>
    <row r="1" spans="2:8">
      <c r="B1" s="90" t="s">
        <v>2616</v>
      </c>
    </row>
    <row r="2" spans="2:8" ht="13.8" thickBot="1">
      <c r="F2" s="92">
        <v>0</v>
      </c>
      <c r="G2" s="92">
        <v>20000</v>
      </c>
      <c r="H2" s="92">
        <v>100000</v>
      </c>
    </row>
    <row r="3" spans="2:8" ht="51" customHeight="1" thickTop="1" thickBot="1">
      <c r="B3" s="93" t="s">
        <v>2617</v>
      </c>
      <c r="C3" s="94" t="s">
        <v>2341</v>
      </c>
      <c r="D3" s="95" t="s">
        <v>2618</v>
      </c>
      <c r="E3" s="95" t="s">
        <v>2619</v>
      </c>
      <c r="F3" s="96" t="s">
        <v>2620</v>
      </c>
      <c r="G3" s="97" t="s">
        <v>2621</v>
      </c>
      <c r="H3" s="98" t="s">
        <v>2622</v>
      </c>
    </row>
    <row r="4" spans="2:8">
      <c r="B4" s="99" t="s">
        <v>1966</v>
      </c>
      <c r="C4" s="100">
        <v>1</v>
      </c>
      <c r="D4" s="101" t="s">
        <v>2623</v>
      </c>
      <c r="E4" s="102">
        <v>746</v>
      </c>
      <c r="F4" s="102">
        <v>641</v>
      </c>
      <c r="G4" s="102">
        <v>793</v>
      </c>
      <c r="H4" s="103">
        <v>884</v>
      </c>
    </row>
    <row r="5" spans="2:8">
      <c r="B5" s="104" t="s">
        <v>2199</v>
      </c>
      <c r="C5" s="105">
        <v>2</v>
      </c>
      <c r="D5" s="106" t="s">
        <v>2624</v>
      </c>
      <c r="E5" s="107">
        <v>657</v>
      </c>
      <c r="F5" s="107">
        <v>556</v>
      </c>
      <c r="G5" s="107">
        <v>659</v>
      </c>
      <c r="H5" s="108">
        <v>826</v>
      </c>
    </row>
    <row r="6" spans="2:8">
      <c r="B6" s="104" t="s">
        <v>2432</v>
      </c>
      <c r="C6" s="105">
        <v>3</v>
      </c>
      <c r="D6" s="106" t="s">
        <v>2625</v>
      </c>
      <c r="E6" s="107">
        <v>673</v>
      </c>
      <c r="F6" s="107">
        <v>628</v>
      </c>
      <c r="G6" s="107">
        <v>755</v>
      </c>
      <c r="H6" s="108">
        <v>814</v>
      </c>
    </row>
    <row r="7" spans="2:8">
      <c r="B7" s="104" t="s">
        <v>938</v>
      </c>
      <c r="C7" s="105">
        <v>4</v>
      </c>
      <c r="D7" s="106" t="s">
        <v>2626</v>
      </c>
      <c r="E7" s="107">
        <v>702</v>
      </c>
      <c r="F7" s="107">
        <v>640</v>
      </c>
      <c r="G7" s="107">
        <v>689</v>
      </c>
      <c r="H7" s="108">
        <v>832</v>
      </c>
    </row>
    <row r="8" spans="2:8">
      <c r="B8" s="104" t="s">
        <v>1961</v>
      </c>
      <c r="C8" s="105">
        <v>5</v>
      </c>
      <c r="D8" s="106" t="s">
        <v>2627</v>
      </c>
      <c r="E8" s="107">
        <v>750</v>
      </c>
      <c r="F8" s="107">
        <v>619</v>
      </c>
      <c r="G8" s="107">
        <v>820</v>
      </c>
      <c r="H8" s="108">
        <v>882</v>
      </c>
    </row>
    <row r="9" spans="2:8">
      <c r="B9" s="104" t="s">
        <v>2628</v>
      </c>
      <c r="C9" s="105">
        <v>6</v>
      </c>
      <c r="D9" s="106" t="s">
        <v>2629</v>
      </c>
      <c r="E9" s="107">
        <v>726</v>
      </c>
      <c r="F9" s="107">
        <v>614</v>
      </c>
      <c r="G9" s="107">
        <v>723</v>
      </c>
      <c r="H9" s="108">
        <v>1000</v>
      </c>
    </row>
    <row r="10" spans="2:8">
      <c r="B10" s="104" t="s">
        <v>2093</v>
      </c>
      <c r="C10" s="105">
        <v>7</v>
      </c>
      <c r="D10" s="106" t="s">
        <v>2630</v>
      </c>
      <c r="E10" s="107">
        <v>857</v>
      </c>
      <c r="F10" s="107">
        <v>620</v>
      </c>
      <c r="G10" s="107">
        <v>845</v>
      </c>
      <c r="H10" s="108">
        <v>1161</v>
      </c>
    </row>
    <row r="11" spans="2:8">
      <c r="B11" s="104" t="s">
        <v>2631</v>
      </c>
      <c r="C11" s="105">
        <v>8</v>
      </c>
      <c r="D11" s="106" t="s">
        <v>2632</v>
      </c>
      <c r="E11" s="107">
        <v>802</v>
      </c>
      <c r="F11" s="107">
        <v>723</v>
      </c>
      <c r="G11" s="107">
        <v>899</v>
      </c>
      <c r="H11" s="108">
        <v>967</v>
      </c>
    </row>
    <row r="12" spans="2:8">
      <c r="B12" s="104" t="s">
        <v>2633</v>
      </c>
      <c r="C12" s="105">
        <v>9</v>
      </c>
      <c r="D12" s="106" t="s">
        <v>2634</v>
      </c>
      <c r="E12" s="107">
        <v>624</v>
      </c>
      <c r="F12" s="107">
        <v>545</v>
      </c>
      <c r="G12" s="107">
        <v>767</v>
      </c>
      <c r="H12" s="108">
        <v>802</v>
      </c>
    </row>
    <row r="13" spans="2:8">
      <c r="B13" s="104" t="s">
        <v>2348</v>
      </c>
      <c r="C13" s="105">
        <v>10</v>
      </c>
      <c r="D13" s="106" t="s">
        <v>2635</v>
      </c>
      <c r="E13" s="107">
        <v>660</v>
      </c>
      <c r="F13" s="107">
        <v>584</v>
      </c>
      <c r="G13" s="107">
        <v>750</v>
      </c>
      <c r="H13" s="108">
        <v>814</v>
      </c>
    </row>
    <row r="14" spans="2:8">
      <c r="B14" s="104" t="s">
        <v>1766</v>
      </c>
      <c r="C14" s="105">
        <v>11</v>
      </c>
      <c r="D14" s="106" t="s">
        <v>2636</v>
      </c>
      <c r="E14" s="107">
        <v>749</v>
      </c>
      <c r="F14" s="107">
        <v>533</v>
      </c>
      <c r="G14" s="107">
        <v>846</v>
      </c>
      <c r="H14" s="108">
        <v>935</v>
      </c>
    </row>
    <row r="15" spans="2:8">
      <c r="B15" s="104" t="s">
        <v>2637</v>
      </c>
      <c r="C15" s="105">
        <v>12</v>
      </c>
      <c r="D15" s="106" t="s">
        <v>2638</v>
      </c>
      <c r="E15" s="107">
        <v>769</v>
      </c>
      <c r="F15" s="107">
        <v>700</v>
      </c>
      <c r="G15" s="107">
        <v>800</v>
      </c>
      <c r="H15" s="108">
        <v>788</v>
      </c>
    </row>
    <row r="16" spans="2:8">
      <c r="B16" s="104" t="s">
        <v>2544</v>
      </c>
      <c r="C16" s="105">
        <v>13</v>
      </c>
      <c r="D16" s="106" t="s">
        <v>2639</v>
      </c>
      <c r="E16" s="107">
        <v>629</v>
      </c>
      <c r="F16" s="107">
        <v>545</v>
      </c>
      <c r="G16" s="107">
        <v>789</v>
      </c>
      <c r="H16" s="108">
        <v>772</v>
      </c>
    </row>
    <row r="17" spans="2:8">
      <c r="B17" s="104" t="s">
        <v>1763</v>
      </c>
      <c r="C17" s="105">
        <v>14</v>
      </c>
      <c r="D17" s="106" t="s">
        <v>2640</v>
      </c>
      <c r="E17" s="107">
        <v>680</v>
      </c>
      <c r="F17" s="107">
        <v>595</v>
      </c>
      <c r="G17" s="107">
        <v>777</v>
      </c>
      <c r="H17" s="108">
        <v>905</v>
      </c>
    </row>
    <row r="18" spans="2:8">
      <c r="B18" s="104" t="s">
        <v>1866</v>
      </c>
      <c r="C18" s="105">
        <v>15</v>
      </c>
      <c r="D18" s="106" t="s">
        <v>2641</v>
      </c>
      <c r="E18" s="107">
        <v>717</v>
      </c>
      <c r="F18" s="107">
        <v>629</v>
      </c>
      <c r="G18" s="107">
        <v>800</v>
      </c>
      <c r="H18" s="108">
        <v>898</v>
      </c>
    </row>
    <row r="19" spans="2:8" ht="13.8" thickBot="1">
      <c r="B19" s="109" t="s">
        <v>1980</v>
      </c>
      <c r="C19" s="110">
        <v>16</v>
      </c>
      <c r="D19" s="111" t="s">
        <v>2642</v>
      </c>
      <c r="E19" s="112">
        <v>790</v>
      </c>
      <c r="F19" s="112">
        <v>613</v>
      </c>
      <c r="G19" s="112">
        <v>829</v>
      </c>
      <c r="H19" s="113">
        <v>1035</v>
      </c>
    </row>
    <row r="20" spans="2:8" ht="13.8" thickTop="1"/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766"/>
  <sheetViews>
    <sheetView zoomScaleNormal="100" workbookViewId="0">
      <selection activeCell="E2975" sqref="E2975"/>
    </sheetView>
  </sheetViews>
  <sheetFormatPr defaultColWidth="9.109375" defaultRowHeight="11.4"/>
  <cols>
    <col min="1" max="1" width="6.5546875" style="66" bestFit="1" customWidth="1"/>
    <col min="2" max="2" width="9.109375" style="69"/>
    <col min="3" max="3" width="27.5546875" style="66" bestFit="1" customWidth="1"/>
    <col min="4" max="4" width="8.6640625" style="66" customWidth="1"/>
    <col min="5" max="7" width="9.109375" style="66"/>
    <col min="8" max="8" width="9.33203125" style="66" customWidth="1"/>
    <col min="9" max="16384" width="9.109375" style="66"/>
  </cols>
  <sheetData>
    <row r="1" spans="1:4" ht="12.75" customHeight="1">
      <c r="B1" s="67" t="s">
        <v>2842</v>
      </c>
    </row>
    <row r="2" spans="1:4" ht="12.75" customHeight="1">
      <c r="A2" s="3"/>
      <c r="B2" s="68"/>
      <c r="C2" s="22"/>
      <c r="D2" s="22"/>
    </row>
    <row r="3" spans="1:4" ht="9" customHeight="1" thickBot="1"/>
    <row r="4" spans="1:4" ht="16.5" customHeight="1" thickTop="1">
      <c r="B4" s="177" t="s">
        <v>2617</v>
      </c>
      <c r="C4" s="187" t="s">
        <v>2643</v>
      </c>
      <c r="D4" s="189" t="s">
        <v>240</v>
      </c>
    </row>
    <row r="5" spans="1:4" ht="25.5" customHeight="1" thickBot="1">
      <c r="B5" s="178"/>
      <c r="C5" s="188"/>
      <c r="D5" s="190"/>
    </row>
    <row r="6" spans="1:4" ht="12" customHeight="1" thickTop="1">
      <c r="B6" s="70"/>
      <c r="C6" s="71"/>
      <c r="D6" s="72"/>
    </row>
    <row r="7" spans="1:4" s="67" customFormat="1" ht="12" customHeight="1">
      <c r="B7" s="73"/>
      <c r="C7" s="74" t="s">
        <v>2644</v>
      </c>
      <c r="D7" s="75">
        <v>2902547</v>
      </c>
    </row>
    <row r="8" spans="1:4" s="67" customFormat="1" ht="12" customHeight="1">
      <c r="B8" s="73"/>
      <c r="C8" s="74"/>
      <c r="D8" s="75"/>
    </row>
    <row r="9" spans="1:4" s="67" customFormat="1" ht="12" customHeight="1">
      <c r="B9" s="73" t="s">
        <v>1966</v>
      </c>
      <c r="C9" s="74" t="s">
        <v>2645</v>
      </c>
      <c r="D9" s="75">
        <v>90173</v>
      </c>
    </row>
    <row r="10" spans="1:4" s="67" customFormat="1" ht="12" customHeight="1">
      <c r="B10" s="73" t="s">
        <v>1966</v>
      </c>
      <c r="C10" s="76" t="s">
        <v>2646</v>
      </c>
      <c r="D10" s="77">
        <v>39084</v>
      </c>
    </row>
    <row r="11" spans="1:4" s="67" customFormat="1" ht="12" customHeight="1">
      <c r="B11" s="73" t="s">
        <v>1966</v>
      </c>
      <c r="C11" s="76" t="s">
        <v>1962</v>
      </c>
      <c r="D11" s="77">
        <v>14391</v>
      </c>
    </row>
    <row r="12" spans="1:4" s="67" customFormat="1" ht="12" customHeight="1">
      <c r="B12" s="73" t="s">
        <v>1966</v>
      </c>
      <c r="C12" s="76" t="s">
        <v>2647</v>
      </c>
      <c r="D12" s="77">
        <v>5345</v>
      </c>
    </row>
    <row r="13" spans="1:4" s="67" customFormat="1" ht="12" customHeight="1">
      <c r="B13" s="73" t="s">
        <v>1966</v>
      </c>
      <c r="C13" s="76" t="s">
        <v>2648</v>
      </c>
      <c r="D13" s="77">
        <v>15290</v>
      </c>
    </row>
    <row r="14" spans="1:4" s="67" customFormat="1" ht="12" customHeight="1">
      <c r="B14" s="73" t="s">
        <v>1966</v>
      </c>
      <c r="C14" s="76" t="s">
        <v>2649</v>
      </c>
      <c r="D14" s="77">
        <v>7398</v>
      </c>
    </row>
    <row r="15" spans="1:4" s="67" customFormat="1" ht="12" customHeight="1">
      <c r="B15" s="73" t="s">
        <v>1966</v>
      </c>
      <c r="C15" s="76" t="s">
        <v>2650</v>
      </c>
      <c r="D15" s="77">
        <v>8665</v>
      </c>
    </row>
    <row r="16" spans="1:4" s="67" customFormat="1" ht="12" customHeight="1">
      <c r="B16" s="73" t="s">
        <v>1966</v>
      </c>
      <c r="C16" s="74" t="s">
        <v>2651</v>
      </c>
      <c r="D16" s="75">
        <v>102077</v>
      </c>
    </row>
    <row r="17" spans="2:4" s="67" customFormat="1" ht="12" customHeight="1">
      <c r="B17" s="73" t="s">
        <v>1966</v>
      </c>
      <c r="C17" s="76" t="s">
        <v>2652</v>
      </c>
      <c r="D17" s="77">
        <v>30207</v>
      </c>
    </row>
    <row r="18" spans="2:4" s="67" customFormat="1" ht="12" customHeight="1">
      <c r="B18" s="73" t="s">
        <v>1966</v>
      </c>
      <c r="C18" s="76" t="s">
        <v>2653</v>
      </c>
      <c r="D18" s="77">
        <v>33653</v>
      </c>
    </row>
    <row r="19" spans="2:4" s="67" customFormat="1" ht="12" customHeight="1">
      <c r="B19" s="73" t="s">
        <v>1966</v>
      </c>
      <c r="C19" s="76" t="s">
        <v>2843</v>
      </c>
      <c r="D19" s="77">
        <v>9550</v>
      </c>
    </row>
    <row r="20" spans="2:4" s="67" customFormat="1" ht="12" customHeight="1">
      <c r="B20" s="73" t="s">
        <v>1966</v>
      </c>
      <c r="C20" s="76" t="s">
        <v>2654</v>
      </c>
      <c r="D20" s="77">
        <v>6479</v>
      </c>
    </row>
    <row r="21" spans="2:4" s="67" customFormat="1" ht="12" customHeight="1">
      <c r="B21" s="73" t="s">
        <v>1966</v>
      </c>
      <c r="C21" s="76" t="s">
        <v>2655</v>
      </c>
      <c r="D21" s="77">
        <v>9185</v>
      </c>
    </row>
    <row r="22" spans="2:4" s="67" customFormat="1" ht="12" customHeight="1">
      <c r="B22" s="73" t="s">
        <v>1966</v>
      </c>
      <c r="C22" s="76" t="s">
        <v>2656</v>
      </c>
      <c r="D22" s="77">
        <v>7458</v>
      </c>
    </row>
    <row r="23" spans="2:4" s="67" customFormat="1" ht="12" customHeight="1">
      <c r="B23" s="73" t="s">
        <v>1966</v>
      </c>
      <c r="C23" s="76" t="s">
        <v>2657</v>
      </c>
      <c r="D23" s="77">
        <v>5545</v>
      </c>
    </row>
    <row r="24" spans="2:4" s="67" customFormat="1" ht="12" customHeight="1">
      <c r="B24" s="73" t="s">
        <v>1966</v>
      </c>
      <c r="C24" s="74" t="s">
        <v>2658</v>
      </c>
      <c r="D24" s="75">
        <v>89933</v>
      </c>
    </row>
    <row r="25" spans="2:4" s="67" customFormat="1" ht="12" customHeight="1">
      <c r="B25" s="73" t="s">
        <v>1966</v>
      </c>
      <c r="C25" s="76" t="s">
        <v>2659</v>
      </c>
      <c r="D25" s="77">
        <v>68179</v>
      </c>
    </row>
    <row r="26" spans="2:4" s="67" customFormat="1" ht="12" customHeight="1">
      <c r="B26" s="73" t="s">
        <v>1966</v>
      </c>
      <c r="C26" s="76" t="s">
        <v>2660</v>
      </c>
      <c r="D26" s="77">
        <v>6663</v>
      </c>
    </row>
    <row r="27" spans="2:4" s="67" customFormat="1" ht="12" customHeight="1">
      <c r="B27" s="73" t="s">
        <v>1966</v>
      </c>
      <c r="C27" s="76" t="s">
        <v>2661</v>
      </c>
      <c r="D27" s="77">
        <v>4925</v>
      </c>
    </row>
    <row r="28" spans="2:4" s="67" customFormat="1" ht="12" customHeight="1">
      <c r="B28" s="73" t="s">
        <v>1966</v>
      </c>
      <c r="C28" s="76" t="s">
        <v>2662</v>
      </c>
      <c r="D28" s="77">
        <v>4415</v>
      </c>
    </row>
    <row r="29" spans="2:4" s="67" customFormat="1" ht="12" customHeight="1">
      <c r="B29" s="73" t="s">
        <v>1966</v>
      </c>
      <c r="C29" s="76" t="s">
        <v>2663</v>
      </c>
      <c r="D29" s="77">
        <v>2284</v>
      </c>
    </row>
    <row r="30" spans="2:4" s="67" customFormat="1" ht="12" customHeight="1">
      <c r="B30" s="73" t="s">
        <v>1966</v>
      </c>
      <c r="C30" s="76" t="s">
        <v>2664</v>
      </c>
      <c r="D30" s="77">
        <v>3467</v>
      </c>
    </row>
    <row r="31" spans="2:4" s="67" customFormat="1" ht="12" customHeight="1">
      <c r="B31" s="73" t="s">
        <v>1966</v>
      </c>
      <c r="C31" s="74" t="s">
        <v>2665</v>
      </c>
      <c r="D31" s="75">
        <v>35473</v>
      </c>
    </row>
    <row r="32" spans="2:4" s="67" customFormat="1" ht="12" customHeight="1">
      <c r="B32" s="73" t="s">
        <v>1966</v>
      </c>
      <c r="C32" s="76" t="s">
        <v>2666</v>
      </c>
      <c r="D32" s="77">
        <v>20177</v>
      </c>
    </row>
    <row r="33" spans="2:4" s="67" customFormat="1" ht="12" customHeight="1">
      <c r="B33" s="73" t="s">
        <v>1966</v>
      </c>
      <c r="C33" s="76" t="s">
        <v>2667</v>
      </c>
      <c r="D33" s="77">
        <v>3051</v>
      </c>
    </row>
    <row r="34" spans="2:4" s="67" customFormat="1" ht="12" customHeight="1">
      <c r="B34" s="73" t="s">
        <v>1966</v>
      </c>
      <c r="C34" s="76" t="s">
        <v>2668</v>
      </c>
      <c r="D34" s="77">
        <v>4985</v>
      </c>
    </row>
    <row r="35" spans="2:4" s="67" customFormat="1" ht="12" customHeight="1">
      <c r="B35" s="73" t="s">
        <v>1966</v>
      </c>
      <c r="C35" s="76" t="s">
        <v>2669</v>
      </c>
      <c r="D35" s="77">
        <v>7260</v>
      </c>
    </row>
    <row r="36" spans="2:4" s="67" customFormat="1" ht="12" customHeight="1">
      <c r="B36" s="73" t="s">
        <v>1966</v>
      </c>
      <c r="C36" s="74" t="s">
        <v>2670</v>
      </c>
      <c r="D36" s="75">
        <v>50947</v>
      </c>
    </row>
    <row r="37" spans="2:4" s="67" customFormat="1" ht="12" customHeight="1">
      <c r="B37" s="73" t="s">
        <v>1966</v>
      </c>
      <c r="C37" s="76" t="s">
        <v>2671</v>
      </c>
      <c r="D37" s="77">
        <v>23266</v>
      </c>
    </row>
    <row r="38" spans="2:4" s="67" customFormat="1" ht="12" customHeight="1">
      <c r="B38" s="73" t="s">
        <v>1966</v>
      </c>
      <c r="C38" s="76" t="s">
        <v>2672</v>
      </c>
      <c r="D38" s="77">
        <v>10611</v>
      </c>
    </row>
    <row r="39" spans="2:4" s="67" customFormat="1" ht="12" customHeight="1">
      <c r="B39" s="73" t="s">
        <v>1966</v>
      </c>
      <c r="C39" s="76" t="s">
        <v>2673</v>
      </c>
      <c r="D39" s="77">
        <v>5001</v>
      </c>
    </row>
    <row r="40" spans="2:4" s="67" customFormat="1" ht="12" customHeight="1">
      <c r="B40" s="73" t="s">
        <v>1966</v>
      </c>
      <c r="C40" s="76" t="s">
        <v>2674</v>
      </c>
      <c r="D40" s="77">
        <v>4113</v>
      </c>
    </row>
    <row r="41" spans="2:4" s="67" customFormat="1" ht="12" customHeight="1">
      <c r="B41" s="73" t="s">
        <v>1966</v>
      </c>
      <c r="C41" s="76" t="s">
        <v>2675</v>
      </c>
      <c r="D41" s="77">
        <v>3976</v>
      </c>
    </row>
    <row r="42" spans="2:4" s="67" customFormat="1" ht="12" customHeight="1">
      <c r="B42" s="73" t="s">
        <v>1966</v>
      </c>
      <c r="C42" s="76" t="s">
        <v>2676</v>
      </c>
      <c r="D42" s="77">
        <v>3980</v>
      </c>
    </row>
    <row r="43" spans="2:4" s="67" customFormat="1" ht="12" customHeight="1">
      <c r="B43" s="73" t="s">
        <v>1966</v>
      </c>
      <c r="C43" s="74" t="s">
        <v>2677</v>
      </c>
      <c r="D43" s="75">
        <v>64178</v>
      </c>
    </row>
    <row r="44" spans="2:4" s="67" customFormat="1" ht="12" customHeight="1">
      <c r="B44" s="73" t="s">
        <v>1966</v>
      </c>
      <c r="C44" s="76" t="s">
        <v>2678</v>
      </c>
      <c r="D44" s="77">
        <v>4711</v>
      </c>
    </row>
    <row r="45" spans="2:4" s="67" customFormat="1" ht="12" customHeight="1">
      <c r="B45" s="73" t="s">
        <v>1966</v>
      </c>
      <c r="C45" s="76" t="s">
        <v>2679</v>
      </c>
      <c r="D45" s="77">
        <v>11090</v>
      </c>
    </row>
    <row r="46" spans="2:4" s="67" customFormat="1" ht="12" customHeight="1">
      <c r="B46" s="73" t="s">
        <v>1966</v>
      </c>
      <c r="C46" s="76" t="s">
        <v>2680</v>
      </c>
      <c r="D46" s="77">
        <v>6314</v>
      </c>
    </row>
    <row r="47" spans="2:4" s="67" customFormat="1" ht="12" customHeight="1">
      <c r="B47" s="73" t="s">
        <v>1966</v>
      </c>
      <c r="C47" s="76" t="s">
        <v>2681</v>
      </c>
      <c r="D47" s="77">
        <v>6681</v>
      </c>
    </row>
    <row r="48" spans="2:4" s="67" customFormat="1" ht="12" customHeight="1">
      <c r="B48" s="73" t="s">
        <v>1966</v>
      </c>
      <c r="C48" s="76" t="s">
        <v>2682</v>
      </c>
      <c r="D48" s="77">
        <v>4320</v>
      </c>
    </row>
    <row r="49" spans="2:4" s="67" customFormat="1" ht="12" customHeight="1">
      <c r="B49" s="73" t="s">
        <v>1966</v>
      </c>
      <c r="C49" s="76" t="s">
        <v>2683</v>
      </c>
      <c r="D49" s="77">
        <v>7283</v>
      </c>
    </row>
    <row r="50" spans="2:4" s="67" customFormat="1" ht="12" customHeight="1">
      <c r="B50" s="73" t="s">
        <v>1966</v>
      </c>
      <c r="C50" s="76" t="s">
        <v>2684</v>
      </c>
      <c r="D50" s="77">
        <v>10218</v>
      </c>
    </row>
    <row r="51" spans="2:4" s="67" customFormat="1" ht="12" customHeight="1">
      <c r="B51" s="73" t="s">
        <v>1966</v>
      </c>
      <c r="C51" s="76" t="s">
        <v>2685</v>
      </c>
      <c r="D51" s="77">
        <v>8294</v>
      </c>
    </row>
    <row r="52" spans="2:4" s="67" customFormat="1" ht="12" customHeight="1">
      <c r="B52" s="73" t="s">
        <v>1966</v>
      </c>
      <c r="C52" s="76" t="s">
        <v>2686</v>
      </c>
      <c r="D52" s="77">
        <v>5267</v>
      </c>
    </row>
    <row r="53" spans="2:4" s="67" customFormat="1" ht="12" customHeight="1">
      <c r="B53" s="73" t="s">
        <v>1966</v>
      </c>
      <c r="C53" s="74" t="s">
        <v>2687</v>
      </c>
      <c r="D53" s="75">
        <v>43999</v>
      </c>
    </row>
    <row r="54" spans="2:4" s="67" customFormat="1" ht="12" customHeight="1">
      <c r="B54" s="73" t="s">
        <v>1966</v>
      </c>
      <c r="C54" s="76" t="s">
        <v>2688</v>
      </c>
      <c r="D54" s="77">
        <v>19348</v>
      </c>
    </row>
    <row r="55" spans="2:4" s="67" customFormat="1" ht="12" customHeight="1">
      <c r="B55" s="73" t="s">
        <v>1966</v>
      </c>
      <c r="C55" s="76" t="s">
        <v>2689</v>
      </c>
      <c r="D55" s="77">
        <v>9046</v>
      </c>
    </row>
    <row r="56" spans="2:4" s="67" customFormat="1" ht="12" customHeight="1">
      <c r="B56" s="73" t="s">
        <v>1966</v>
      </c>
      <c r="C56" s="76" t="s">
        <v>2690</v>
      </c>
      <c r="D56" s="77">
        <v>11052</v>
      </c>
    </row>
    <row r="57" spans="2:4" s="67" customFormat="1" ht="12" customHeight="1">
      <c r="B57" s="73" t="s">
        <v>1966</v>
      </c>
      <c r="C57" s="76" t="s">
        <v>2691</v>
      </c>
      <c r="D57" s="77">
        <v>4553</v>
      </c>
    </row>
    <row r="58" spans="2:4" s="67" customFormat="1" ht="12" customHeight="1">
      <c r="B58" s="73" t="s">
        <v>1966</v>
      </c>
      <c r="C58" s="74" t="s">
        <v>2692</v>
      </c>
      <c r="D58" s="75">
        <v>160465</v>
      </c>
    </row>
    <row r="59" spans="2:4" s="67" customFormat="1" ht="12" customHeight="1">
      <c r="B59" s="73" t="s">
        <v>1966</v>
      </c>
      <c r="C59" s="76" t="s">
        <v>2693</v>
      </c>
      <c r="D59" s="77">
        <v>4728</v>
      </c>
    </row>
    <row r="60" spans="2:4" s="67" customFormat="1" ht="12" customHeight="1">
      <c r="B60" s="73" t="s">
        <v>1966</v>
      </c>
      <c r="C60" s="76" t="s">
        <v>2694</v>
      </c>
      <c r="D60" s="77">
        <v>27193</v>
      </c>
    </row>
    <row r="61" spans="2:4" s="67" customFormat="1" ht="12" customHeight="1">
      <c r="B61" s="73" t="s">
        <v>1966</v>
      </c>
      <c r="C61" s="76" t="s">
        <v>2695</v>
      </c>
      <c r="D61" s="77">
        <v>10018</v>
      </c>
    </row>
    <row r="62" spans="2:4" s="67" customFormat="1" ht="12" customHeight="1">
      <c r="B62" s="73" t="s">
        <v>1966</v>
      </c>
      <c r="C62" s="76" t="s">
        <v>2696</v>
      </c>
      <c r="D62" s="77">
        <v>22455</v>
      </c>
    </row>
    <row r="63" spans="2:4" s="67" customFormat="1" ht="12" customHeight="1">
      <c r="B63" s="73" t="s">
        <v>1966</v>
      </c>
      <c r="C63" s="76" t="s">
        <v>2697</v>
      </c>
      <c r="D63" s="77">
        <v>6381</v>
      </c>
    </row>
    <row r="64" spans="2:4" s="67" customFormat="1" ht="12" customHeight="1">
      <c r="B64" s="73" t="s">
        <v>1966</v>
      </c>
      <c r="C64" s="76" t="s">
        <v>2698</v>
      </c>
      <c r="D64" s="77">
        <v>19077</v>
      </c>
    </row>
    <row r="65" spans="2:4" s="67" customFormat="1" ht="12" customHeight="1">
      <c r="B65" s="73" t="s">
        <v>1966</v>
      </c>
      <c r="C65" s="76" t="s">
        <v>2699</v>
      </c>
      <c r="D65" s="77">
        <v>17285</v>
      </c>
    </row>
    <row r="66" spans="2:4" s="67" customFormat="1" ht="12" customHeight="1">
      <c r="B66" s="73" t="s">
        <v>1966</v>
      </c>
      <c r="C66" s="76" t="s">
        <v>2700</v>
      </c>
      <c r="D66" s="77">
        <v>8365</v>
      </c>
    </row>
    <row r="67" spans="2:4" s="67" customFormat="1" ht="12" customHeight="1">
      <c r="B67" s="73" t="s">
        <v>1966</v>
      </c>
      <c r="C67" s="76" t="s">
        <v>2701</v>
      </c>
      <c r="D67" s="77">
        <v>1940</v>
      </c>
    </row>
    <row r="68" spans="2:4" s="67" customFormat="1" ht="12" customHeight="1">
      <c r="B68" s="73" t="s">
        <v>1966</v>
      </c>
      <c r="C68" s="76" t="s">
        <v>2702</v>
      </c>
      <c r="D68" s="77">
        <v>7241</v>
      </c>
    </row>
    <row r="69" spans="2:4" s="67" customFormat="1" ht="12" customHeight="1">
      <c r="B69" s="73" t="s">
        <v>1966</v>
      </c>
      <c r="C69" s="76" t="s">
        <v>2703</v>
      </c>
      <c r="D69" s="77">
        <v>11755</v>
      </c>
    </row>
    <row r="70" spans="2:4" s="67" customFormat="1" ht="12" customHeight="1">
      <c r="B70" s="73" t="s">
        <v>1966</v>
      </c>
      <c r="C70" s="76" t="s">
        <v>2704</v>
      </c>
      <c r="D70" s="77">
        <v>9089</v>
      </c>
    </row>
    <row r="71" spans="2:4" s="67" customFormat="1" ht="12" customHeight="1">
      <c r="B71" s="73" t="s">
        <v>1966</v>
      </c>
      <c r="C71" s="76" t="s">
        <v>2705</v>
      </c>
      <c r="D71" s="77">
        <v>7568</v>
      </c>
    </row>
    <row r="72" spans="2:4" s="67" customFormat="1" ht="12" customHeight="1">
      <c r="B72" s="73" t="s">
        <v>1966</v>
      </c>
      <c r="C72" s="76" t="s">
        <v>2706</v>
      </c>
      <c r="D72" s="77">
        <v>7370</v>
      </c>
    </row>
    <row r="73" spans="2:4" s="67" customFormat="1" ht="12" customHeight="1">
      <c r="B73" s="73" t="s">
        <v>1966</v>
      </c>
      <c r="C73" s="74" t="s">
        <v>2707</v>
      </c>
      <c r="D73" s="75">
        <v>55233</v>
      </c>
    </row>
    <row r="74" spans="2:4" s="67" customFormat="1" ht="12" customHeight="1">
      <c r="B74" s="73" t="s">
        <v>1966</v>
      </c>
      <c r="C74" s="76" t="s">
        <v>2708</v>
      </c>
      <c r="D74" s="77">
        <v>13573</v>
      </c>
    </row>
    <row r="75" spans="2:4" s="67" customFormat="1" ht="12" customHeight="1">
      <c r="B75" s="73" t="s">
        <v>1966</v>
      </c>
      <c r="C75" s="76" t="s">
        <v>2709</v>
      </c>
      <c r="D75" s="77">
        <v>9565</v>
      </c>
    </row>
    <row r="76" spans="2:4" s="67" customFormat="1" ht="12" customHeight="1">
      <c r="B76" s="73" t="s">
        <v>1966</v>
      </c>
      <c r="C76" s="76" t="s">
        <v>2710</v>
      </c>
      <c r="D76" s="77">
        <v>3319</v>
      </c>
    </row>
    <row r="77" spans="2:4" s="67" customFormat="1" ht="12" customHeight="1">
      <c r="B77" s="73" t="s">
        <v>1966</v>
      </c>
      <c r="C77" s="76" t="s">
        <v>2711</v>
      </c>
      <c r="D77" s="77">
        <v>6750</v>
      </c>
    </row>
    <row r="78" spans="2:4" s="67" customFormat="1" ht="12" customHeight="1">
      <c r="B78" s="73" t="s">
        <v>1966</v>
      </c>
      <c r="C78" s="76" t="s">
        <v>2712</v>
      </c>
      <c r="D78" s="77">
        <v>5252</v>
      </c>
    </row>
    <row r="79" spans="2:4" s="67" customFormat="1" ht="12" customHeight="1">
      <c r="B79" s="73" t="s">
        <v>1966</v>
      </c>
      <c r="C79" s="76" t="s">
        <v>2713</v>
      </c>
      <c r="D79" s="77">
        <v>6629</v>
      </c>
    </row>
    <row r="80" spans="2:4" s="67" customFormat="1" ht="12" customHeight="1">
      <c r="B80" s="73" t="s">
        <v>1966</v>
      </c>
      <c r="C80" s="76" t="s">
        <v>2714</v>
      </c>
      <c r="D80" s="77">
        <v>7507</v>
      </c>
    </row>
    <row r="81" spans="2:4" s="67" customFormat="1" ht="12" customHeight="1">
      <c r="B81" s="73" t="s">
        <v>1966</v>
      </c>
      <c r="C81" s="76" t="s">
        <v>2715</v>
      </c>
      <c r="D81" s="77">
        <v>2638</v>
      </c>
    </row>
    <row r="82" spans="2:4" s="67" customFormat="1" ht="12" customHeight="1">
      <c r="B82" s="73" t="s">
        <v>1966</v>
      </c>
      <c r="C82" s="74" t="s">
        <v>2716</v>
      </c>
      <c r="D82" s="75">
        <v>54991</v>
      </c>
    </row>
    <row r="83" spans="2:4" s="67" customFormat="1" ht="12" customHeight="1">
      <c r="B83" s="73" t="s">
        <v>1966</v>
      </c>
      <c r="C83" s="76" t="s">
        <v>2717</v>
      </c>
      <c r="D83" s="77">
        <v>21318</v>
      </c>
    </row>
    <row r="84" spans="2:4" s="67" customFormat="1" ht="12" customHeight="1">
      <c r="B84" s="73" t="s">
        <v>1966</v>
      </c>
      <c r="C84" s="76" t="s">
        <v>2718</v>
      </c>
      <c r="D84" s="77">
        <v>4209</v>
      </c>
    </row>
    <row r="85" spans="2:4" s="67" customFormat="1" ht="12" customHeight="1">
      <c r="B85" s="73" t="s">
        <v>1966</v>
      </c>
      <c r="C85" s="76" t="s">
        <v>2719</v>
      </c>
      <c r="D85" s="77">
        <v>10162</v>
      </c>
    </row>
    <row r="86" spans="2:4" s="67" customFormat="1" ht="12" customHeight="1">
      <c r="B86" s="73" t="s">
        <v>1966</v>
      </c>
      <c r="C86" s="76" t="s">
        <v>2720</v>
      </c>
      <c r="D86" s="77">
        <v>6607</v>
      </c>
    </row>
    <row r="87" spans="2:4" s="67" customFormat="1" ht="12" customHeight="1">
      <c r="B87" s="73" t="s">
        <v>1966</v>
      </c>
      <c r="C87" s="76" t="s">
        <v>2721</v>
      </c>
      <c r="D87" s="77">
        <v>6524</v>
      </c>
    </row>
    <row r="88" spans="2:4" s="67" customFormat="1" ht="12" customHeight="1">
      <c r="B88" s="73" t="s">
        <v>1966</v>
      </c>
      <c r="C88" s="76" t="s">
        <v>2722</v>
      </c>
      <c r="D88" s="77">
        <v>1631</v>
      </c>
    </row>
    <row r="89" spans="2:4" s="67" customFormat="1" ht="12" customHeight="1">
      <c r="B89" s="73" t="s">
        <v>1966</v>
      </c>
      <c r="C89" s="76" t="s">
        <v>2723</v>
      </c>
      <c r="D89" s="77">
        <v>4540</v>
      </c>
    </row>
    <row r="90" spans="2:4" s="67" customFormat="1" ht="12" customHeight="1">
      <c r="B90" s="73" t="s">
        <v>1966</v>
      </c>
      <c r="C90" s="74" t="s">
        <v>2724</v>
      </c>
      <c r="D90" s="75">
        <v>106320</v>
      </c>
    </row>
    <row r="91" spans="2:4" s="67" customFormat="1" ht="12" customHeight="1">
      <c r="B91" s="73" t="s">
        <v>1966</v>
      </c>
      <c r="C91" s="76" t="s">
        <v>2725</v>
      </c>
      <c r="D91" s="77">
        <v>72892</v>
      </c>
    </row>
    <row r="92" spans="2:4" s="67" customFormat="1" ht="12" customHeight="1">
      <c r="B92" s="73" t="s">
        <v>1966</v>
      </c>
      <c r="C92" s="76" t="s">
        <v>2726</v>
      </c>
      <c r="D92" s="77">
        <v>15605</v>
      </c>
    </row>
    <row r="93" spans="2:4" s="67" customFormat="1" ht="12" customHeight="1">
      <c r="B93" s="73" t="s">
        <v>1966</v>
      </c>
      <c r="C93" s="76" t="s">
        <v>2727</v>
      </c>
      <c r="D93" s="77">
        <v>7742</v>
      </c>
    </row>
    <row r="94" spans="2:4" s="67" customFormat="1" ht="12" customHeight="1">
      <c r="B94" s="73" t="s">
        <v>1966</v>
      </c>
      <c r="C94" s="76" t="s">
        <v>2728</v>
      </c>
      <c r="D94" s="77">
        <v>10081</v>
      </c>
    </row>
    <row r="95" spans="2:4" s="67" customFormat="1" ht="12" customHeight="1">
      <c r="B95" s="73" t="s">
        <v>1966</v>
      </c>
      <c r="C95" s="74" t="s">
        <v>2729</v>
      </c>
      <c r="D95" s="75">
        <v>46360</v>
      </c>
    </row>
    <row r="96" spans="2:4" s="67" customFormat="1" ht="12" customHeight="1">
      <c r="B96" s="73" t="s">
        <v>1966</v>
      </c>
      <c r="C96" s="76" t="s">
        <v>2730</v>
      </c>
      <c r="D96" s="77">
        <v>9779</v>
      </c>
    </row>
    <row r="97" spans="2:4" s="67" customFormat="1" ht="12" customHeight="1">
      <c r="B97" s="73" t="s">
        <v>1966</v>
      </c>
      <c r="C97" s="76" t="s">
        <v>2731</v>
      </c>
      <c r="D97" s="77">
        <v>6235</v>
      </c>
    </row>
    <row r="98" spans="2:4" s="67" customFormat="1" ht="12" customHeight="1">
      <c r="B98" s="73" t="s">
        <v>1966</v>
      </c>
      <c r="C98" s="76" t="s">
        <v>2732</v>
      </c>
      <c r="D98" s="77">
        <v>17346</v>
      </c>
    </row>
    <row r="99" spans="2:4" s="67" customFormat="1" ht="12" customHeight="1">
      <c r="B99" s="73" t="s">
        <v>1966</v>
      </c>
      <c r="C99" s="76" t="s">
        <v>2733</v>
      </c>
      <c r="D99" s="77">
        <v>8692</v>
      </c>
    </row>
    <row r="100" spans="2:4" s="67" customFormat="1" ht="12" customHeight="1">
      <c r="B100" s="73" t="s">
        <v>1966</v>
      </c>
      <c r="C100" s="76" t="s">
        <v>2734</v>
      </c>
      <c r="D100" s="77">
        <v>4308</v>
      </c>
    </row>
    <row r="101" spans="2:4" s="67" customFormat="1" ht="12" customHeight="1">
      <c r="B101" s="73" t="s">
        <v>1966</v>
      </c>
      <c r="C101" s="74" t="s">
        <v>2735</v>
      </c>
      <c r="D101" s="75">
        <v>37125</v>
      </c>
    </row>
    <row r="102" spans="2:4" s="67" customFormat="1" ht="12" customHeight="1">
      <c r="B102" s="73" t="s">
        <v>1966</v>
      </c>
      <c r="C102" s="76" t="s">
        <v>2736</v>
      </c>
      <c r="D102" s="77">
        <v>4663</v>
      </c>
    </row>
    <row r="103" spans="2:4" s="67" customFormat="1" ht="12" customHeight="1">
      <c r="B103" s="73" t="s">
        <v>1966</v>
      </c>
      <c r="C103" s="76" t="s">
        <v>2737</v>
      </c>
      <c r="D103" s="77">
        <v>8177</v>
      </c>
    </row>
    <row r="104" spans="2:4" s="67" customFormat="1" ht="12" customHeight="1">
      <c r="B104" s="73" t="s">
        <v>1966</v>
      </c>
      <c r="C104" s="76" t="s">
        <v>2738</v>
      </c>
      <c r="D104" s="77">
        <v>24285</v>
      </c>
    </row>
    <row r="105" spans="2:4" s="67" customFormat="1" ht="12" customHeight="1">
      <c r="B105" s="73" t="s">
        <v>1966</v>
      </c>
      <c r="C105" s="74" t="s">
        <v>2739</v>
      </c>
      <c r="D105" s="75">
        <v>106907</v>
      </c>
    </row>
    <row r="106" spans="2:4" s="67" customFormat="1" ht="12" customHeight="1">
      <c r="B106" s="73" t="s">
        <v>1966</v>
      </c>
      <c r="C106" s="76" t="s">
        <v>2740</v>
      </c>
      <c r="D106" s="77">
        <v>37300</v>
      </c>
    </row>
    <row r="107" spans="2:4" s="67" customFormat="1" ht="12" customHeight="1">
      <c r="B107" s="73" t="s">
        <v>1966</v>
      </c>
      <c r="C107" s="76" t="s">
        <v>2741</v>
      </c>
      <c r="D107" s="77">
        <v>10058</v>
      </c>
    </row>
    <row r="108" spans="2:4" s="67" customFormat="1" ht="12" customHeight="1">
      <c r="B108" s="73" t="s">
        <v>1966</v>
      </c>
      <c r="C108" s="76" t="s">
        <v>2742</v>
      </c>
      <c r="D108" s="77">
        <v>6595</v>
      </c>
    </row>
    <row r="109" spans="2:4" s="67" customFormat="1" ht="12" customHeight="1">
      <c r="B109" s="73" t="s">
        <v>1966</v>
      </c>
      <c r="C109" s="76" t="s">
        <v>1967</v>
      </c>
      <c r="D109" s="77">
        <v>4644</v>
      </c>
    </row>
    <row r="110" spans="2:4" s="67" customFormat="1" ht="12" customHeight="1">
      <c r="B110" s="73" t="s">
        <v>1966</v>
      </c>
      <c r="C110" s="76" t="s">
        <v>1973</v>
      </c>
      <c r="D110" s="77">
        <v>5096</v>
      </c>
    </row>
    <row r="111" spans="2:4" s="67" customFormat="1" ht="12" customHeight="1">
      <c r="B111" s="73" t="s">
        <v>1966</v>
      </c>
      <c r="C111" s="76" t="s">
        <v>2743</v>
      </c>
      <c r="D111" s="77">
        <v>13299</v>
      </c>
    </row>
    <row r="112" spans="2:4" s="67" customFormat="1" ht="12" customHeight="1">
      <c r="B112" s="73" t="s">
        <v>1966</v>
      </c>
      <c r="C112" s="76" t="s">
        <v>1976</v>
      </c>
      <c r="D112" s="77">
        <v>16834</v>
      </c>
    </row>
    <row r="113" spans="2:4" s="67" customFormat="1" ht="12" customHeight="1">
      <c r="B113" s="73" t="s">
        <v>1966</v>
      </c>
      <c r="C113" s="76" t="s">
        <v>2744</v>
      </c>
      <c r="D113" s="77">
        <v>13081</v>
      </c>
    </row>
    <row r="114" spans="2:4" s="67" customFormat="1" ht="12" customHeight="1">
      <c r="B114" s="73" t="s">
        <v>1966</v>
      </c>
      <c r="C114" s="74" t="s">
        <v>2745</v>
      </c>
      <c r="D114" s="75">
        <v>76505</v>
      </c>
    </row>
    <row r="115" spans="2:4" s="67" customFormat="1" ht="12" customHeight="1">
      <c r="B115" s="73" t="s">
        <v>1966</v>
      </c>
      <c r="C115" s="76" t="s">
        <v>2746</v>
      </c>
      <c r="D115" s="77">
        <v>32883</v>
      </c>
    </row>
    <row r="116" spans="2:4" s="67" customFormat="1" ht="12" customHeight="1">
      <c r="B116" s="73" t="s">
        <v>1966</v>
      </c>
      <c r="C116" s="76" t="s">
        <v>2747</v>
      </c>
      <c r="D116" s="77">
        <v>5215</v>
      </c>
    </row>
    <row r="117" spans="2:4" s="67" customFormat="1" ht="12" customHeight="1">
      <c r="B117" s="73" t="s">
        <v>1966</v>
      </c>
      <c r="C117" s="76" t="s">
        <v>2748</v>
      </c>
      <c r="D117" s="77">
        <v>23269</v>
      </c>
    </row>
    <row r="118" spans="2:4" s="67" customFormat="1" ht="12" customHeight="1">
      <c r="B118" s="73" t="s">
        <v>1966</v>
      </c>
      <c r="C118" s="76" t="s">
        <v>2749</v>
      </c>
      <c r="D118" s="77">
        <v>15138</v>
      </c>
    </row>
    <row r="119" spans="2:4" s="67" customFormat="1" ht="12" customHeight="1">
      <c r="B119" s="73" t="s">
        <v>1966</v>
      </c>
      <c r="C119" s="74" t="s">
        <v>2750</v>
      </c>
      <c r="D119" s="75">
        <v>63017</v>
      </c>
    </row>
    <row r="120" spans="2:4" s="67" customFormat="1" ht="12" customHeight="1">
      <c r="B120" s="73" t="s">
        <v>1966</v>
      </c>
      <c r="C120" s="76" t="s">
        <v>2751</v>
      </c>
      <c r="D120" s="77">
        <v>12866</v>
      </c>
    </row>
    <row r="121" spans="2:4" s="67" customFormat="1" ht="12" customHeight="1">
      <c r="B121" s="73" t="s">
        <v>1966</v>
      </c>
      <c r="C121" s="76" t="s">
        <v>2752</v>
      </c>
      <c r="D121" s="77">
        <v>4009</v>
      </c>
    </row>
    <row r="122" spans="2:4" s="67" customFormat="1" ht="12" customHeight="1">
      <c r="B122" s="73" t="s">
        <v>1966</v>
      </c>
      <c r="C122" s="76" t="s">
        <v>2753</v>
      </c>
      <c r="D122" s="77">
        <v>5387</v>
      </c>
    </row>
    <row r="123" spans="2:4" s="67" customFormat="1" ht="12" customHeight="1">
      <c r="B123" s="73" t="s">
        <v>1966</v>
      </c>
      <c r="C123" s="76" t="s">
        <v>2754</v>
      </c>
      <c r="D123" s="77">
        <v>27512</v>
      </c>
    </row>
    <row r="124" spans="2:4" s="67" customFormat="1" ht="12" customHeight="1">
      <c r="B124" s="73" t="s">
        <v>1966</v>
      </c>
      <c r="C124" s="76" t="s">
        <v>2755</v>
      </c>
      <c r="D124" s="77">
        <v>8488</v>
      </c>
    </row>
    <row r="125" spans="2:4" s="67" customFormat="1" ht="12" customHeight="1">
      <c r="B125" s="73" t="s">
        <v>1966</v>
      </c>
      <c r="C125" s="76" t="s">
        <v>2756</v>
      </c>
      <c r="D125" s="77">
        <v>4755</v>
      </c>
    </row>
    <row r="126" spans="2:4" s="67" customFormat="1" ht="12" customHeight="1">
      <c r="B126" s="73" t="s">
        <v>1966</v>
      </c>
      <c r="C126" s="74" t="s">
        <v>2757</v>
      </c>
      <c r="D126" s="75">
        <v>44006</v>
      </c>
    </row>
    <row r="127" spans="2:4" s="67" customFormat="1" ht="12" customHeight="1">
      <c r="B127" s="73" t="s">
        <v>1966</v>
      </c>
      <c r="C127" s="76" t="s">
        <v>2758</v>
      </c>
      <c r="D127" s="77">
        <v>5324</v>
      </c>
    </row>
    <row r="128" spans="2:4" s="67" customFormat="1" ht="12" customHeight="1">
      <c r="B128" s="73" t="s">
        <v>1966</v>
      </c>
      <c r="C128" s="76" t="s">
        <v>2759</v>
      </c>
      <c r="D128" s="77">
        <v>4363</v>
      </c>
    </row>
    <row r="129" spans="2:4" s="67" customFormat="1" ht="12" customHeight="1">
      <c r="B129" s="73" t="s">
        <v>1966</v>
      </c>
      <c r="C129" s="76" t="s">
        <v>2760</v>
      </c>
      <c r="D129" s="77">
        <v>4845</v>
      </c>
    </row>
    <row r="130" spans="2:4" s="67" customFormat="1" ht="12" customHeight="1">
      <c r="B130" s="73" t="s">
        <v>1966</v>
      </c>
      <c r="C130" s="76" t="s">
        <v>2761</v>
      </c>
      <c r="D130" s="77">
        <v>22178</v>
      </c>
    </row>
    <row r="131" spans="2:4" s="67" customFormat="1" ht="12" customHeight="1">
      <c r="B131" s="73" t="s">
        <v>1966</v>
      </c>
      <c r="C131" s="76" t="s">
        <v>2762</v>
      </c>
      <c r="D131" s="77">
        <v>7296</v>
      </c>
    </row>
    <row r="132" spans="2:4" s="67" customFormat="1" ht="12" customHeight="1">
      <c r="B132" s="73" t="s">
        <v>1966</v>
      </c>
      <c r="C132" s="74" t="s">
        <v>2763</v>
      </c>
      <c r="D132" s="75">
        <v>53722</v>
      </c>
    </row>
    <row r="133" spans="2:4" s="67" customFormat="1" ht="12" customHeight="1">
      <c r="B133" s="73" t="s">
        <v>1966</v>
      </c>
      <c r="C133" s="76" t="s">
        <v>2764</v>
      </c>
      <c r="D133" s="77">
        <v>7178</v>
      </c>
    </row>
    <row r="134" spans="2:4" s="67" customFormat="1" ht="12" customHeight="1">
      <c r="B134" s="73" t="s">
        <v>1966</v>
      </c>
      <c r="C134" s="76" t="s">
        <v>2765</v>
      </c>
      <c r="D134" s="77">
        <v>5997</v>
      </c>
    </row>
    <row r="135" spans="2:4" s="67" customFormat="1" ht="12" customHeight="1">
      <c r="B135" s="73" t="s">
        <v>1966</v>
      </c>
      <c r="C135" s="76" t="s">
        <v>2766</v>
      </c>
      <c r="D135" s="77">
        <v>15524</v>
      </c>
    </row>
    <row r="136" spans="2:4" s="67" customFormat="1" ht="12" customHeight="1">
      <c r="B136" s="73" t="s">
        <v>1966</v>
      </c>
      <c r="C136" s="76" t="s">
        <v>2767</v>
      </c>
      <c r="D136" s="77">
        <v>19798</v>
      </c>
    </row>
    <row r="137" spans="2:4" s="67" customFormat="1" ht="12" customHeight="1">
      <c r="B137" s="73" t="s">
        <v>1966</v>
      </c>
      <c r="C137" s="76" t="s">
        <v>2768</v>
      </c>
      <c r="D137" s="77">
        <v>5225</v>
      </c>
    </row>
    <row r="138" spans="2:4" s="67" customFormat="1" ht="12" customHeight="1">
      <c r="B138" s="73" t="s">
        <v>1966</v>
      </c>
      <c r="C138" s="74" t="s">
        <v>2769</v>
      </c>
      <c r="D138" s="75">
        <v>158392</v>
      </c>
    </row>
    <row r="139" spans="2:4" s="67" customFormat="1" ht="12" customHeight="1">
      <c r="B139" s="73" t="s">
        <v>1966</v>
      </c>
      <c r="C139" s="76" t="s">
        <v>2770</v>
      </c>
      <c r="D139" s="77">
        <v>57671</v>
      </c>
    </row>
    <row r="140" spans="2:4" s="67" customFormat="1" ht="12" customHeight="1">
      <c r="B140" s="73" t="s">
        <v>1966</v>
      </c>
      <c r="C140" s="76" t="s">
        <v>2771</v>
      </c>
      <c r="D140" s="77">
        <v>22840</v>
      </c>
    </row>
    <row r="141" spans="2:4" s="67" customFormat="1" ht="12" customHeight="1">
      <c r="B141" s="73" t="s">
        <v>1966</v>
      </c>
      <c r="C141" s="76" t="s">
        <v>2772</v>
      </c>
      <c r="D141" s="77">
        <v>5301</v>
      </c>
    </row>
    <row r="142" spans="2:4" s="67" customFormat="1" ht="12" customHeight="1">
      <c r="B142" s="73" t="s">
        <v>1966</v>
      </c>
      <c r="C142" s="76" t="s">
        <v>2773</v>
      </c>
      <c r="D142" s="77">
        <v>10344</v>
      </c>
    </row>
    <row r="143" spans="2:4" s="67" customFormat="1" ht="12" customHeight="1">
      <c r="B143" s="73" t="s">
        <v>1966</v>
      </c>
      <c r="C143" s="76" t="s">
        <v>2774</v>
      </c>
      <c r="D143" s="77">
        <v>6497</v>
      </c>
    </row>
    <row r="144" spans="2:4" s="67" customFormat="1" ht="12" customHeight="1">
      <c r="B144" s="73" t="s">
        <v>1966</v>
      </c>
      <c r="C144" s="76" t="s">
        <v>2775</v>
      </c>
      <c r="D144" s="77">
        <v>26102</v>
      </c>
    </row>
    <row r="145" spans="2:4" s="67" customFormat="1" ht="12" customHeight="1">
      <c r="B145" s="73" t="s">
        <v>1966</v>
      </c>
      <c r="C145" s="76" t="s">
        <v>2776</v>
      </c>
      <c r="D145" s="77">
        <v>17131</v>
      </c>
    </row>
    <row r="146" spans="2:4" s="67" customFormat="1" ht="12" customHeight="1">
      <c r="B146" s="73" t="s">
        <v>1966</v>
      </c>
      <c r="C146" s="76" t="s">
        <v>2777</v>
      </c>
      <c r="D146" s="77">
        <v>12506</v>
      </c>
    </row>
    <row r="147" spans="2:4" s="67" customFormat="1" ht="12" customHeight="1">
      <c r="B147" s="73" t="s">
        <v>1966</v>
      </c>
      <c r="C147" s="74" t="s">
        <v>2778</v>
      </c>
      <c r="D147" s="75">
        <v>84495</v>
      </c>
    </row>
    <row r="148" spans="2:4" s="67" customFormat="1" ht="12" customHeight="1">
      <c r="B148" s="73" t="s">
        <v>1966</v>
      </c>
      <c r="C148" s="76" t="s">
        <v>2779</v>
      </c>
      <c r="D148" s="77">
        <v>20105</v>
      </c>
    </row>
    <row r="149" spans="2:4" s="67" customFormat="1" ht="12" customHeight="1">
      <c r="B149" s="73" t="s">
        <v>1966</v>
      </c>
      <c r="C149" s="76" t="s">
        <v>2780</v>
      </c>
      <c r="D149" s="77">
        <v>9363</v>
      </c>
    </row>
    <row r="150" spans="2:4" s="67" customFormat="1" ht="12" customHeight="1">
      <c r="B150" s="73" t="s">
        <v>1966</v>
      </c>
      <c r="C150" s="76" t="s">
        <v>2781</v>
      </c>
      <c r="D150" s="77">
        <v>24179</v>
      </c>
    </row>
    <row r="151" spans="2:4" s="67" customFormat="1" ht="12" customHeight="1">
      <c r="B151" s="73" t="s">
        <v>1966</v>
      </c>
      <c r="C151" s="76" t="s">
        <v>2782</v>
      </c>
      <c r="D151" s="77">
        <v>10198</v>
      </c>
    </row>
    <row r="152" spans="2:4" s="67" customFormat="1" ht="12" customHeight="1">
      <c r="B152" s="73" t="s">
        <v>1966</v>
      </c>
      <c r="C152" s="76" t="s">
        <v>2783</v>
      </c>
      <c r="D152" s="77">
        <v>5921</v>
      </c>
    </row>
    <row r="153" spans="2:4" s="67" customFormat="1" ht="12" customHeight="1">
      <c r="B153" s="73" t="s">
        <v>1966</v>
      </c>
      <c r="C153" s="76" t="s">
        <v>2784</v>
      </c>
      <c r="D153" s="77">
        <v>14729</v>
      </c>
    </row>
    <row r="154" spans="2:4" s="67" customFormat="1" ht="12" customHeight="1">
      <c r="B154" s="73" t="s">
        <v>1966</v>
      </c>
      <c r="C154" s="74" t="s">
        <v>2785</v>
      </c>
      <c r="D154" s="75">
        <v>56446</v>
      </c>
    </row>
    <row r="155" spans="2:4" s="67" customFormat="1" ht="12" customHeight="1">
      <c r="B155" s="73" t="s">
        <v>1966</v>
      </c>
      <c r="C155" s="76" t="s">
        <v>2786</v>
      </c>
      <c r="D155" s="77">
        <v>15566</v>
      </c>
    </row>
    <row r="156" spans="2:4" s="67" customFormat="1" ht="12" customHeight="1">
      <c r="B156" s="73" t="s">
        <v>1966</v>
      </c>
      <c r="C156" s="76" t="s">
        <v>2787</v>
      </c>
      <c r="D156" s="77">
        <v>4887</v>
      </c>
    </row>
    <row r="157" spans="2:4" s="67" customFormat="1" ht="12" customHeight="1">
      <c r="B157" s="73" t="s">
        <v>1966</v>
      </c>
      <c r="C157" s="76" t="s">
        <v>2788</v>
      </c>
      <c r="D157" s="77">
        <v>5650</v>
      </c>
    </row>
    <row r="158" spans="2:4" s="67" customFormat="1" ht="12" customHeight="1">
      <c r="B158" s="73" t="s">
        <v>1966</v>
      </c>
      <c r="C158" s="76" t="s">
        <v>2789</v>
      </c>
      <c r="D158" s="77">
        <v>4858</v>
      </c>
    </row>
    <row r="159" spans="2:4" s="67" customFormat="1" ht="12" customHeight="1">
      <c r="B159" s="73" t="s">
        <v>1966</v>
      </c>
      <c r="C159" s="76" t="s">
        <v>2790</v>
      </c>
      <c r="D159" s="77">
        <v>8708</v>
      </c>
    </row>
    <row r="160" spans="2:4" s="67" customFormat="1" ht="12" customHeight="1">
      <c r="B160" s="73" t="s">
        <v>1966</v>
      </c>
      <c r="C160" s="76" t="s">
        <v>2791</v>
      </c>
      <c r="D160" s="77">
        <v>6935</v>
      </c>
    </row>
    <row r="161" spans="2:4" s="67" customFormat="1" ht="12" customHeight="1">
      <c r="B161" s="73" t="s">
        <v>1966</v>
      </c>
      <c r="C161" s="76" t="s">
        <v>2792</v>
      </c>
      <c r="D161" s="77">
        <v>4269</v>
      </c>
    </row>
    <row r="162" spans="2:4" s="67" customFormat="1" ht="12" customHeight="1">
      <c r="B162" s="73" t="s">
        <v>1966</v>
      </c>
      <c r="C162" s="76" t="s">
        <v>2793</v>
      </c>
      <c r="D162" s="77">
        <v>5573</v>
      </c>
    </row>
    <row r="163" spans="2:4" s="67" customFormat="1" ht="12" customHeight="1">
      <c r="B163" s="73" t="s">
        <v>1966</v>
      </c>
      <c r="C163" s="76" t="s">
        <v>2794</v>
      </c>
      <c r="D163" s="77"/>
    </row>
    <row r="164" spans="2:4" s="67" customFormat="1" ht="12" customHeight="1">
      <c r="B164" s="73" t="s">
        <v>1966</v>
      </c>
      <c r="C164" s="74" t="s">
        <v>2795</v>
      </c>
      <c r="D164" s="75">
        <v>47124</v>
      </c>
    </row>
    <row r="165" spans="2:4" s="67" customFormat="1" ht="12" customHeight="1">
      <c r="B165" s="73" t="s">
        <v>1966</v>
      </c>
      <c r="C165" s="76" t="s">
        <v>2796</v>
      </c>
      <c r="D165" s="77">
        <v>16086</v>
      </c>
    </row>
    <row r="166" spans="2:4" s="67" customFormat="1" ht="12" customHeight="1">
      <c r="B166" s="73" t="s">
        <v>1966</v>
      </c>
      <c r="C166" s="76" t="s">
        <v>2797</v>
      </c>
      <c r="D166" s="77">
        <v>8409</v>
      </c>
    </row>
    <row r="167" spans="2:4" s="67" customFormat="1" ht="12" customHeight="1">
      <c r="B167" s="73" t="s">
        <v>1966</v>
      </c>
      <c r="C167" s="76" t="s">
        <v>2798</v>
      </c>
      <c r="D167" s="77">
        <v>22629</v>
      </c>
    </row>
    <row r="168" spans="2:4" s="67" customFormat="1" ht="12" customHeight="1">
      <c r="B168" s="73" t="s">
        <v>1966</v>
      </c>
      <c r="C168" s="74" t="s">
        <v>2799</v>
      </c>
      <c r="D168" s="75">
        <v>141337</v>
      </c>
    </row>
    <row r="169" spans="2:4" s="67" customFormat="1" ht="12" customHeight="1">
      <c r="B169" s="73" t="s">
        <v>1966</v>
      </c>
      <c r="C169" s="76" t="s">
        <v>2800</v>
      </c>
      <c r="D169" s="77">
        <v>14743</v>
      </c>
    </row>
    <row r="170" spans="2:4" s="67" customFormat="1" ht="12" customHeight="1">
      <c r="B170" s="73" t="s">
        <v>1966</v>
      </c>
      <c r="C170" s="76" t="s">
        <v>2801</v>
      </c>
      <c r="D170" s="77">
        <v>30706</v>
      </c>
    </row>
    <row r="171" spans="2:4" s="67" customFormat="1" ht="12" customHeight="1">
      <c r="B171" s="73" t="s">
        <v>1966</v>
      </c>
      <c r="C171" s="76" t="s">
        <v>2802</v>
      </c>
      <c r="D171" s="77">
        <v>3154</v>
      </c>
    </row>
    <row r="172" spans="2:4" s="67" customFormat="1" ht="12" customHeight="1">
      <c r="B172" s="73" t="s">
        <v>1966</v>
      </c>
      <c r="C172" s="76" t="s">
        <v>2803</v>
      </c>
      <c r="D172" s="77">
        <v>24021</v>
      </c>
    </row>
    <row r="173" spans="2:4" s="67" customFormat="1" ht="12" customHeight="1">
      <c r="B173" s="73" t="s">
        <v>1966</v>
      </c>
      <c r="C173" s="76" t="s">
        <v>2804</v>
      </c>
      <c r="D173" s="77">
        <v>20437</v>
      </c>
    </row>
    <row r="174" spans="2:4" s="67" customFormat="1" ht="12" customHeight="1">
      <c r="B174" s="73" t="s">
        <v>1966</v>
      </c>
      <c r="C174" s="76" t="s">
        <v>2805</v>
      </c>
      <c r="D174" s="77">
        <v>3821</v>
      </c>
    </row>
    <row r="175" spans="2:4" s="67" customFormat="1" ht="12" customHeight="1">
      <c r="B175" s="73" t="s">
        <v>1966</v>
      </c>
      <c r="C175" s="76" t="s">
        <v>2806</v>
      </c>
      <c r="D175" s="77">
        <v>12835</v>
      </c>
    </row>
    <row r="176" spans="2:4" s="67" customFormat="1" ht="12" customHeight="1">
      <c r="B176" s="73" t="s">
        <v>1966</v>
      </c>
      <c r="C176" s="76" t="s">
        <v>2828</v>
      </c>
      <c r="D176" s="77">
        <v>21037</v>
      </c>
    </row>
    <row r="177" spans="2:4" s="67" customFormat="1" ht="12" customHeight="1">
      <c r="B177" s="73" t="s">
        <v>1966</v>
      </c>
      <c r="C177" s="76" t="s">
        <v>2807</v>
      </c>
      <c r="D177" s="77">
        <v>10583</v>
      </c>
    </row>
    <row r="178" spans="2:4" s="67" customFormat="1" ht="12" customHeight="1">
      <c r="B178" s="73" t="s">
        <v>1966</v>
      </c>
      <c r="C178" s="74" t="s">
        <v>2808</v>
      </c>
      <c r="D178" s="75">
        <v>66009</v>
      </c>
    </row>
    <row r="179" spans="2:4" s="67" customFormat="1" ht="12" customHeight="1">
      <c r="B179" s="73" t="s">
        <v>1966</v>
      </c>
      <c r="C179" s="76" t="s">
        <v>2809</v>
      </c>
      <c r="D179" s="77">
        <v>5362</v>
      </c>
    </row>
    <row r="180" spans="2:4" s="67" customFormat="1" ht="12" customHeight="1">
      <c r="B180" s="73" t="s">
        <v>1966</v>
      </c>
      <c r="C180" s="76" t="s">
        <v>2810</v>
      </c>
      <c r="D180" s="77">
        <v>3059</v>
      </c>
    </row>
    <row r="181" spans="2:4" s="67" customFormat="1" ht="12" customHeight="1">
      <c r="B181" s="73" t="s">
        <v>1966</v>
      </c>
      <c r="C181" s="76" t="s">
        <v>2811</v>
      </c>
      <c r="D181" s="77">
        <v>8247</v>
      </c>
    </row>
    <row r="182" spans="2:4" s="67" customFormat="1" ht="12" customHeight="1">
      <c r="B182" s="73" t="s">
        <v>1966</v>
      </c>
      <c r="C182" s="76" t="s">
        <v>2812</v>
      </c>
      <c r="D182" s="77">
        <v>5473</v>
      </c>
    </row>
    <row r="183" spans="2:4" s="67" customFormat="1" ht="12" customHeight="1">
      <c r="B183" s="73" t="s">
        <v>1966</v>
      </c>
      <c r="C183" s="76" t="s">
        <v>2813</v>
      </c>
      <c r="D183" s="77">
        <v>22058</v>
      </c>
    </row>
    <row r="184" spans="2:4" s="67" customFormat="1" ht="12" customHeight="1">
      <c r="B184" s="73" t="s">
        <v>1966</v>
      </c>
      <c r="C184" s="76" t="s">
        <v>2814</v>
      </c>
      <c r="D184" s="77">
        <v>17242</v>
      </c>
    </row>
    <row r="185" spans="2:4" s="67" customFormat="1" ht="12" customHeight="1">
      <c r="B185" s="73" t="s">
        <v>1966</v>
      </c>
      <c r="C185" s="76" t="s">
        <v>2815</v>
      </c>
      <c r="D185" s="77">
        <v>4568</v>
      </c>
    </row>
    <row r="186" spans="2:4" s="67" customFormat="1" ht="12" customHeight="1">
      <c r="B186" s="73" t="s">
        <v>1966</v>
      </c>
      <c r="C186" s="74" t="s">
        <v>2816</v>
      </c>
      <c r="D186" s="75">
        <v>90584</v>
      </c>
    </row>
    <row r="187" spans="2:4" s="67" customFormat="1" ht="12" customHeight="1">
      <c r="B187" s="73" t="s">
        <v>1966</v>
      </c>
      <c r="C187" s="76" t="s">
        <v>2817</v>
      </c>
      <c r="D187" s="77">
        <v>4232</v>
      </c>
    </row>
    <row r="188" spans="2:4" s="67" customFormat="1" ht="12" customHeight="1">
      <c r="B188" s="73" t="s">
        <v>1966</v>
      </c>
      <c r="C188" s="76" t="s">
        <v>2818</v>
      </c>
      <c r="D188" s="77">
        <v>30738</v>
      </c>
    </row>
    <row r="189" spans="2:4" s="67" customFormat="1" ht="12" customHeight="1">
      <c r="B189" s="73" t="s">
        <v>1966</v>
      </c>
      <c r="C189" s="76" t="s">
        <v>2819</v>
      </c>
      <c r="D189" s="77">
        <v>23462</v>
      </c>
    </row>
    <row r="190" spans="2:4" s="67" customFormat="1" ht="12" customHeight="1">
      <c r="B190" s="73" t="s">
        <v>1966</v>
      </c>
      <c r="C190" s="76" t="s">
        <v>2820</v>
      </c>
      <c r="D190" s="77">
        <v>9179</v>
      </c>
    </row>
    <row r="191" spans="2:4" s="67" customFormat="1" ht="12" customHeight="1">
      <c r="B191" s="73" t="s">
        <v>1966</v>
      </c>
      <c r="C191" s="76" t="s">
        <v>2821</v>
      </c>
      <c r="D191" s="77">
        <v>6082</v>
      </c>
    </row>
    <row r="192" spans="2:4" s="67" customFormat="1" ht="12" customHeight="1">
      <c r="B192" s="73" t="s">
        <v>1966</v>
      </c>
      <c r="C192" s="76" t="s">
        <v>2822</v>
      </c>
      <c r="D192" s="77">
        <v>8402</v>
      </c>
    </row>
    <row r="193" spans="2:4" s="67" customFormat="1" ht="12" customHeight="1">
      <c r="B193" s="73" t="s">
        <v>1966</v>
      </c>
      <c r="C193" s="76" t="s">
        <v>2823</v>
      </c>
      <c r="D193" s="77">
        <v>8489</v>
      </c>
    </row>
    <row r="194" spans="2:4" s="67" customFormat="1" ht="12" customHeight="1">
      <c r="B194" s="73" t="s">
        <v>1966</v>
      </c>
      <c r="C194" s="74" t="s">
        <v>2824</v>
      </c>
      <c r="D194" s="75">
        <v>44126</v>
      </c>
    </row>
    <row r="195" spans="2:4" s="67" customFormat="1" ht="12" customHeight="1">
      <c r="B195" s="73" t="s">
        <v>1966</v>
      </c>
      <c r="C195" s="76" t="s">
        <v>2825</v>
      </c>
      <c r="D195" s="77">
        <v>3696</v>
      </c>
    </row>
    <row r="196" spans="2:4" s="67" customFormat="1" ht="12" customHeight="1">
      <c r="B196" s="73" t="s">
        <v>1966</v>
      </c>
      <c r="C196" s="76" t="s">
        <v>2826</v>
      </c>
      <c r="D196" s="77">
        <v>15783</v>
      </c>
    </row>
    <row r="197" spans="2:4" s="67" customFormat="1" ht="12" customHeight="1">
      <c r="B197" s="73" t="s">
        <v>1966</v>
      </c>
      <c r="C197" s="76" t="s">
        <v>2827</v>
      </c>
      <c r="D197" s="77">
        <v>4628</v>
      </c>
    </row>
    <row r="198" spans="2:4" s="67" customFormat="1" ht="12" customHeight="1">
      <c r="B198" s="73" t="s">
        <v>1966</v>
      </c>
      <c r="C198" s="76" t="s">
        <v>14</v>
      </c>
      <c r="D198" s="77">
        <v>7606</v>
      </c>
    </row>
    <row r="199" spans="2:4" s="67" customFormat="1" ht="12" customHeight="1">
      <c r="B199" s="73" t="s">
        <v>1966</v>
      </c>
      <c r="C199" s="76" t="s">
        <v>15</v>
      </c>
      <c r="D199" s="77">
        <v>5347</v>
      </c>
    </row>
    <row r="200" spans="2:4" s="67" customFormat="1" ht="12" customHeight="1">
      <c r="B200" s="73" t="s">
        <v>1966</v>
      </c>
      <c r="C200" s="76" t="s">
        <v>16</v>
      </c>
      <c r="D200" s="77">
        <v>7066</v>
      </c>
    </row>
    <row r="201" spans="2:4" s="67" customFormat="1" ht="12" customHeight="1">
      <c r="B201" s="73" t="s">
        <v>1966</v>
      </c>
      <c r="C201" s="74" t="s">
        <v>17</v>
      </c>
      <c r="D201" s="75"/>
    </row>
    <row r="202" spans="2:4" s="67" customFormat="1" ht="12" customHeight="1">
      <c r="B202" s="73" t="s">
        <v>1966</v>
      </c>
      <c r="C202" s="74" t="s">
        <v>18</v>
      </c>
      <c r="D202" s="75"/>
    </row>
    <row r="203" spans="2:4" s="67" customFormat="1" ht="12" customHeight="1">
      <c r="B203" s="73" t="s">
        <v>1966</v>
      </c>
      <c r="C203" s="74" t="s">
        <v>19</v>
      </c>
      <c r="D203" s="75">
        <v>80072</v>
      </c>
    </row>
    <row r="204" spans="2:4" s="67" customFormat="1" ht="12" customHeight="1">
      <c r="B204" s="73" t="s">
        <v>1966</v>
      </c>
      <c r="C204" s="74" t="s">
        <v>20</v>
      </c>
      <c r="D204" s="75">
        <v>100324</v>
      </c>
    </row>
    <row r="205" spans="2:4" s="67" customFormat="1" ht="12" customHeight="1">
      <c r="B205" s="73" t="s">
        <v>1966</v>
      </c>
      <c r="C205" s="74" t="s">
        <v>2844</v>
      </c>
      <c r="D205" s="75">
        <v>113621</v>
      </c>
    </row>
    <row r="206" spans="2:4" s="67" customFormat="1" ht="12" customHeight="1">
      <c r="B206" s="73" t="s">
        <v>1966</v>
      </c>
      <c r="C206" s="74" t="s">
        <v>21</v>
      </c>
      <c r="D206" s="75">
        <v>638586</v>
      </c>
    </row>
    <row r="207" spans="2:4" s="67" customFormat="1" ht="12" customHeight="1">
      <c r="B207" s="73" t="s">
        <v>1966</v>
      </c>
      <c r="C207" s="74"/>
      <c r="D207" s="75"/>
    </row>
    <row r="208" spans="2:4" s="67" customFormat="1" ht="12" customHeight="1">
      <c r="B208" s="73" t="s">
        <v>1966</v>
      </c>
      <c r="C208" s="74"/>
      <c r="D208" s="75"/>
    </row>
    <row r="209" spans="2:4" s="67" customFormat="1" ht="12" customHeight="1">
      <c r="B209" s="73" t="s">
        <v>1966</v>
      </c>
      <c r="C209" s="74"/>
      <c r="D209" s="75"/>
    </row>
    <row r="210" spans="2:4" s="67" customFormat="1" ht="12" customHeight="1">
      <c r="B210" s="73" t="s">
        <v>1966</v>
      </c>
      <c r="C210" s="74"/>
      <c r="D210" s="75"/>
    </row>
    <row r="211" spans="2:4" s="67" customFormat="1" ht="12" customHeight="1">
      <c r="B211" s="73" t="s">
        <v>1966</v>
      </c>
      <c r="C211" s="74"/>
      <c r="D211" s="75"/>
    </row>
    <row r="212" spans="2:4" ht="12" thickBot="1"/>
    <row r="213" spans="2:4" ht="16.5" customHeight="1" thickTop="1">
      <c r="B213" s="177" t="s">
        <v>2617</v>
      </c>
      <c r="C213" s="187" t="s">
        <v>2643</v>
      </c>
      <c r="D213" s="189" t="s">
        <v>240</v>
      </c>
    </row>
    <row r="214" spans="2:4" ht="25.5" customHeight="1" thickBot="1">
      <c r="B214" s="178"/>
      <c r="C214" s="188"/>
      <c r="D214" s="190"/>
    </row>
    <row r="215" spans="2:4" s="67" customFormat="1" ht="12" customHeight="1" thickTop="1">
      <c r="B215" s="73"/>
      <c r="C215" s="74"/>
      <c r="D215" s="75"/>
    </row>
    <row r="216" spans="2:4" s="67" customFormat="1" ht="12" customHeight="1">
      <c r="B216" s="73" t="s">
        <v>2199</v>
      </c>
      <c r="C216" s="74" t="s">
        <v>22</v>
      </c>
      <c r="D216" s="75"/>
    </row>
    <row r="217" spans="2:4" s="67" customFormat="1" ht="12" customHeight="1">
      <c r="B217" s="73" t="s">
        <v>2199</v>
      </c>
      <c r="C217" s="74" t="s">
        <v>23</v>
      </c>
      <c r="D217" s="75">
        <v>2082944</v>
      </c>
    </row>
    <row r="218" spans="2:4" s="67" customFormat="1" ht="12" customHeight="1">
      <c r="B218" s="73" t="s">
        <v>2199</v>
      </c>
      <c r="C218" s="74"/>
      <c r="D218" s="75"/>
    </row>
    <row r="219" spans="2:4" s="67" customFormat="1" ht="12" customHeight="1">
      <c r="B219" s="73" t="s">
        <v>2199</v>
      </c>
      <c r="C219" s="74" t="s">
        <v>24</v>
      </c>
      <c r="D219" s="75">
        <v>55337</v>
      </c>
    </row>
    <row r="220" spans="2:4" s="67" customFormat="1" ht="12" customHeight="1">
      <c r="B220" s="73" t="s">
        <v>2199</v>
      </c>
      <c r="C220" s="76" t="s">
        <v>2315</v>
      </c>
      <c r="D220" s="77">
        <v>12270</v>
      </c>
    </row>
    <row r="221" spans="2:4" s="67" customFormat="1" ht="12" customHeight="1">
      <c r="B221" s="73" t="s">
        <v>2199</v>
      </c>
      <c r="C221" s="76" t="s">
        <v>2319</v>
      </c>
      <c r="D221" s="77">
        <v>10586</v>
      </c>
    </row>
    <row r="222" spans="2:4" s="67" customFormat="1" ht="12" customHeight="1">
      <c r="B222" s="73" t="s">
        <v>2199</v>
      </c>
      <c r="C222" s="76" t="s">
        <v>2323</v>
      </c>
      <c r="D222" s="77">
        <v>1914</v>
      </c>
    </row>
    <row r="223" spans="2:4" s="67" customFormat="1" ht="12" customHeight="1">
      <c r="B223" s="73" t="s">
        <v>2199</v>
      </c>
      <c r="C223" s="76" t="s">
        <v>2254</v>
      </c>
      <c r="D223" s="77">
        <v>11799</v>
      </c>
    </row>
    <row r="224" spans="2:4" s="67" customFormat="1" ht="12" customHeight="1">
      <c r="B224" s="73" t="s">
        <v>2199</v>
      </c>
      <c r="C224" s="76" t="s">
        <v>2256</v>
      </c>
      <c r="D224" s="77">
        <v>4311</v>
      </c>
    </row>
    <row r="225" spans="2:4" s="67" customFormat="1" ht="12" customHeight="1">
      <c r="B225" s="73" t="s">
        <v>2199</v>
      </c>
      <c r="C225" s="76" t="s">
        <v>2278</v>
      </c>
      <c r="D225" s="77">
        <v>3177</v>
      </c>
    </row>
    <row r="226" spans="2:4" s="67" customFormat="1" ht="12" customHeight="1">
      <c r="B226" s="73" t="s">
        <v>2199</v>
      </c>
      <c r="C226" s="76" t="s">
        <v>2292</v>
      </c>
      <c r="D226" s="77">
        <v>3135</v>
      </c>
    </row>
    <row r="227" spans="2:4" s="67" customFormat="1" ht="12" customHeight="1">
      <c r="B227" s="73" t="s">
        <v>2199</v>
      </c>
      <c r="C227" s="76" t="s">
        <v>2305</v>
      </c>
      <c r="D227" s="77">
        <v>4604</v>
      </c>
    </row>
    <row r="228" spans="2:4" s="67" customFormat="1" ht="12" customHeight="1">
      <c r="B228" s="73" t="s">
        <v>2199</v>
      </c>
      <c r="C228" s="76" t="s">
        <v>2311</v>
      </c>
      <c r="D228" s="77">
        <v>3541</v>
      </c>
    </row>
    <row r="229" spans="2:4" s="67" customFormat="1" ht="12" customHeight="1">
      <c r="B229" s="73" t="s">
        <v>2199</v>
      </c>
      <c r="C229" s="74" t="s">
        <v>25</v>
      </c>
      <c r="D229" s="75">
        <v>78879</v>
      </c>
    </row>
    <row r="230" spans="2:4" s="67" customFormat="1" ht="12" customHeight="1">
      <c r="B230" s="73" t="s">
        <v>2199</v>
      </c>
      <c r="C230" s="76" t="s">
        <v>2316</v>
      </c>
      <c r="D230" s="77">
        <v>28717</v>
      </c>
    </row>
    <row r="231" spans="2:4" s="67" customFormat="1" ht="12" customHeight="1">
      <c r="B231" s="73" t="s">
        <v>2199</v>
      </c>
      <c r="C231" s="76" t="s">
        <v>2258</v>
      </c>
      <c r="D231" s="77">
        <v>6370</v>
      </c>
    </row>
    <row r="232" spans="2:4" s="67" customFormat="1" ht="12" customHeight="1">
      <c r="B232" s="73" t="s">
        <v>2199</v>
      </c>
      <c r="C232" s="76" t="s">
        <v>2260</v>
      </c>
      <c r="D232" s="77">
        <v>8214</v>
      </c>
    </row>
    <row r="233" spans="2:4" s="67" customFormat="1" ht="12" customHeight="1">
      <c r="B233" s="73" t="s">
        <v>2199</v>
      </c>
      <c r="C233" s="76" t="s">
        <v>2261</v>
      </c>
      <c r="D233" s="77">
        <v>3799</v>
      </c>
    </row>
    <row r="234" spans="2:4" s="67" customFormat="1" ht="12" customHeight="1">
      <c r="B234" s="73" t="s">
        <v>2199</v>
      </c>
      <c r="C234" s="76" t="s">
        <v>2243</v>
      </c>
      <c r="D234" s="77">
        <v>3955</v>
      </c>
    </row>
    <row r="235" spans="2:4" s="67" customFormat="1" ht="12" customHeight="1">
      <c r="B235" s="73" t="s">
        <v>2199</v>
      </c>
      <c r="C235" s="76" t="s">
        <v>26</v>
      </c>
      <c r="D235" s="77">
        <v>4748</v>
      </c>
    </row>
    <row r="236" spans="2:4" s="67" customFormat="1" ht="12" customHeight="1">
      <c r="B236" s="73" t="s">
        <v>2199</v>
      </c>
      <c r="C236" s="76" t="s">
        <v>2245</v>
      </c>
      <c r="D236" s="77">
        <v>9005</v>
      </c>
    </row>
    <row r="237" spans="2:4" s="67" customFormat="1" ht="12" customHeight="1">
      <c r="B237" s="73" t="s">
        <v>2199</v>
      </c>
      <c r="C237" s="76" t="s">
        <v>1835</v>
      </c>
      <c r="D237" s="77">
        <v>4023</v>
      </c>
    </row>
    <row r="238" spans="2:4" s="67" customFormat="1" ht="12" customHeight="1">
      <c r="B238" s="73" t="s">
        <v>2199</v>
      </c>
      <c r="C238" s="76" t="s">
        <v>2301</v>
      </c>
      <c r="D238" s="77">
        <v>5199</v>
      </c>
    </row>
    <row r="239" spans="2:4" s="67" customFormat="1" ht="12" customHeight="1">
      <c r="B239" s="73" t="s">
        <v>2199</v>
      </c>
      <c r="C239" s="76" t="s">
        <v>2312</v>
      </c>
      <c r="D239" s="77">
        <v>4849</v>
      </c>
    </row>
    <row r="240" spans="2:4" s="67" customFormat="1" ht="12" customHeight="1">
      <c r="B240" s="73" t="s">
        <v>2199</v>
      </c>
      <c r="C240" s="74" t="s">
        <v>27</v>
      </c>
      <c r="D240" s="75">
        <v>115981</v>
      </c>
    </row>
    <row r="241" spans="2:4" s="67" customFormat="1" ht="12" customHeight="1">
      <c r="B241" s="73" t="s">
        <v>2199</v>
      </c>
      <c r="C241" s="76" t="s">
        <v>28</v>
      </c>
      <c r="D241" s="77">
        <v>21268</v>
      </c>
    </row>
    <row r="242" spans="2:4" s="67" customFormat="1" ht="12" customHeight="1">
      <c r="B242" s="73" t="s">
        <v>2199</v>
      </c>
      <c r="C242" s="76" t="s">
        <v>29</v>
      </c>
      <c r="D242" s="77">
        <v>8285</v>
      </c>
    </row>
    <row r="243" spans="2:4" s="67" customFormat="1" ht="12" customHeight="1">
      <c r="B243" s="73" t="s">
        <v>2199</v>
      </c>
      <c r="C243" s="76" t="s">
        <v>30</v>
      </c>
      <c r="D243" s="77">
        <v>11515</v>
      </c>
    </row>
    <row r="244" spans="2:4" s="67" customFormat="1" ht="12" customHeight="1">
      <c r="B244" s="73" t="s">
        <v>2199</v>
      </c>
      <c r="C244" s="76" t="s">
        <v>31</v>
      </c>
      <c r="D244" s="77">
        <v>24222</v>
      </c>
    </row>
    <row r="245" spans="2:4" s="67" customFormat="1" ht="12" customHeight="1">
      <c r="B245" s="73" t="s">
        <v>2199</v>
      </c>
      <c r="C245" s="76" t="s">
        <v>32</v>
      </c>
      <c r="D245" s="77">
        <v>10030</v>
      </c>
    </row>
    <row r="246" spans="2:4" s="67" customFormat="1" ht="12" customHeight="1">
      <c r="B246" s="73" t="s">
        <v>2199</v>
      </c>
      <c r="C246" s="76" t="s">
        <v>33</v>
      </c>
      <c r="D246" s="77">
        <v>13762</v>
      </c>
    </row>
    <row r="247" spans="2:4" s="67" customFormat="1" ht="12" customHeight="1">
      <c r="B247" s="73" t="s">
        <v>2199</v>
      </c>
      <c r="C247" s="76" t="s">
        <v>34</v>
      </c>
      <c r="D247" s="77">
        <v>10054</v>
      </c>
    </row>
    <row r="248" spans="2:4" s="67" customFormat="1" ht="12" customHeight="1">
      <c r="B248" s="73" t="s">
        <v>2199</v>
      </c>
      <c r="C248" s="76" t="s">
        <v>35</v>
      </c>
      <c r="D248" s="77">
        <v>16845</v>
      </c>
    </row>
    <row r="249" spans="2:4" s="67" customFormat="1" ht="12" customHeight="1">
      <c r="B249" s="73" t="s">
        <v>2199</v>
      </c>
      <c r="C249" s="74" t="s">
        <v>36</v>
      </c>
      <c r="D249" s="75">
        <v>52292</v>
      </c>
    </row>
    <row r="250" spans="2:4" s="67" customFormat="1" ht="12" customHeight="1">
      <c r="B250" s="73" t="s">
        <v>2199</v>
      </c>
      <c r="C250" s="76" t="s">
        <v>2317</v>
      </c>
      <c r="D250" s="77">
        <v>19911</v>
      </c>
    </row>
    <row r="251" spans="2:4" s="67" customFormat="1" ht="12" customHeight="1">
      <c r="B251" s="73" t="s">
        <v>2199</v>
      </c>
      <c r="C251" s="76" t="s">
        <v>2264</v>
      </c>
      <c r="D251" s="77">
        <v>5977</v>
      </c>
    </row>
    <row r="252" spans="2:4" s="67" customFormat="1" ht="12" customHeight="1">
      <c r="B252" s="73" t="s">
        <v>2199</v>
      </c>
      <c r="C252" s="76" t="s">
        <v>2276</v>
      </c>
      <c r="D252" s="77">
        <v>4504</v>
      </c>
    </row>
    <row r="253" spans="2:4" s="67" customFormat="1" ht="12" customHeight="1">
      <c r="B253" s="73" t="s">
        <v>2199</v>
      </c>
      <c r="C253" s="76" t="s">
        <v>2282</v>
      </c>
      <c r="D253" s="77">
        <v>5282</v>
      </c>
    </row>
    <row r="254" spans="2:4" s="67" customFormat="1" ht="12" customHeight="1">
      <c r="B254" s="73" t="s">
        <v>2199</v>
      </c>
      <c r="C254" s="76" t="s">
        <v>2290</v>
      </c>
      <c r="D254" s="77">
        <v>4376</v>
      </c>
    </row>
    <row r="255" spans="2:4" s="67" customFormat="1" ht="12" customHeight="1">
      <c r="B255" s="73" t="s">
        <v>2199</v>
      </c>
      <c r="C255" s="76" t="s">
        <v>2299</v>
      </c>
      <c r="D255" s="77">
        <v>5239</v>
      </c>
    </row>
    <row r="256" spans="2:4" s="67" customFormat="1" ht="12" customHeight="1">
      <c r="B256" s="73" t="s">
        <v>2199</v>
      </c>
      <c r="C256" s="76" t="s">
        <v>2304</v>
      </c>
      <c r="D256" s="77">
        <v>7003</v>
      </c>
    </row>
    <row r="257" spans="2:4" s="67" customFormat="1" ht="12" customHeight="1">
      <c r="B257" s="73" t="s">
        <v>2199</v>
      </c>
      <c r="C257" s="74" t="s">
        <v>37</v>
      </c>
      <c r="D257" s="75">
        <v>45289</v>
      </c>
    </row>
    <row r="258" spans="2:4" s="67" customFormat="1" ht="12" customHeight="1">
      <c r="B258" s="73" t="s">
        <v>2199</v>
      </c>
      <c r="C258" s="76" t="s">
        <v>2320</v>
      </c>
      <c r="D258" s="77">
        <v>12828</v>
      </c>
    </row>
    <row r="259" spans="2:4" s="67" customFormat="1" ht="12" customHeight="1">
      <c r="B259" s="73" t="s">
        <v>2199</v>
      </c>
      <c r="C259" s="76" t="s">
        <v>2268</v>
      </c>
      <c r="D259" s="77">
        <v>4034</v>
      </c>
    </row>
    <row r="260" spans="2:4" s="67" customFormat="1" ht="12" customHeight="1">
      <c r="B260" s="73" t="s">
        <v>2199</v>
      </c>
      <c r="C260" s="76" t="s">
        <v>2274</v>
      </c>
      <c r="D260" s="77">
        <v>8692</v>
      </c>
    </row>
    <row r="261" spans="2:4" s="67" customFormat="1" ht="12" customHeight="1">
      <c r="B261" s="73" t="s">
        <v>2199</v>
      </c>
      <c r="C261" s="76" t="s">
        <v>2246</v>
      </c>
      <c r="D261" s="77">
        <v>11487</v>
      </c>
    </row>
    <row r="262" spans="2:4" s="67" customFormat="1" ht="12" customHeight="1">
      <c r="B262" s="73" t="s">
        <v>2199</v>
      </c>
      <c r="C262" s="76" t="s">
        <v>2293</v>
      </c>
      <c r="D262" s="77">
        <v>3867</v>
      </c>
    </row>
    <row r="263" spans="2:4" s="67" customFormat="1" ht="12" customHeight="1">
      <c r="B263" s="73" t="s">
        <v>2199</v>
      </c>
      <c r="C263" s="76" t="s">
        <v>2313</v>
      </c>
      <c r="D263" s="77">
        <v>4381</v>
      </c>
    </row>
    <row r="264" spans="2:4" s="67" customFormat="1" ht="12" customHeight="1">
      <c r="B264" s="73" t="s">
        <v>2199</v>
      </c>
      <c r="C264" s="74" t="s">
        <v>38</v>
      </c>
      <c r="D264" s="75">
        <v>40368</v>
      </c>
    </row>
    <row r="265" spans="2:4" s="67" customFormat="1" ht="12" customHeight="1">
      <c r="B265" s="73" t="s">
        <v>2199</v>
      </c>
      <c r="C265" s="76" t="s">
        <v>39</v>
      </c>
      <c r="D265" s="77">
        <v>12621</v>
      </c>
    </row>
    <row r="266" spans="2:4" s="67" customFormat="1" ht="12" customHeight="1">
      <c r="B266" s="73" t="s">
        <v>2199</v>
      </c>
      <c r="C266" s="76" t="s">
        <v>2275</v>
      </c>
      <c r="D266" s="77">
        <v>6523</v>
      </c>
    </row>
    <row r="267" spans="2:4" s="67" customFormat="1" ht="12" customHeight="1">
      <c r="B267" s="73" t="s">
        <v>2199</v>
      </c>
      <c r="C267" s="76" t="s">
        <v>2250</v>
      </c>
      <c r="D267" s="77">
        <v>8006</v>
      </c>
    </row>
    <row r="268" spans="2:4" s="67" customFormat="1" ht="12" customHeight="1">
      <c r="B268" s="73" t="s">
        <v>2199</v>
      </c>
      <c r="C268" s="76" t="s">
        <v>2252</v>
      </c>
      <c r="D268" s="77">
        <v>4696</v>
      </c>
    </row>
    <row r="269" spans="2:4" s="67" customFormat="1" ht="12" customHeight="1">
      <c r="B269" s="73" t="s">
        <v>2199</v>
      </c>
      <c r="C269" s="76" t="s">
        <v>2296</v>
      </c>
      <c r="D269" s="77">
        <v>4246</v>
      </c>
    </row>
    <row r="270" spans="2:4" s="67" customFormat="1" ht="12" customHeight="1">
      <c r="B270" s="73" t="s">
        <v>2199</v>
      </c>
      <c r="C270" s="76" t="s">
        <v>2300</v>
      </c>
      <c r="D270" s="77">
        <v>4276</v>
      </c>
    </row>
    <row r="271" spans="2:4" s="67" customFormat="1" ht="12" customHeight="1">
      <c r="B271" s="73" t="s">
        <v>2199</v>
      </c>
      <c r="C271" s="74" t="s">
        <v>40</v>
      </c>
      <c r="D271" s="75">
        <v>161591</v>
      </c>
    </row>
    <row r="272" spans="2:4" s="67" customFormat="1" ht="12" customHeight="1">
      <c r="B272" s="73" t="s">
        <v>2199</v>
      </c>
      <c r="C272" s="76" t="s">
        <v>41</v>
      </c>
      <c r="D272" s="77">
        <v>73577</v>
      </c>
    </row>
    <row r="273" spans="2:4" s="67" customFormat="1" ht="12" customHeight="1">
      <c r="B273" s="73" t="s">
        <v>2199</v>
      </c>
      <c r="C273" s="76" t="s">
        <v>2270</v>
      </c>
      <c r="D273" s="77">
        <v>5158</v>
      </c>
    </row>
    <row r="274" spans="2:4" s="67" customFormat="1" ht="12" customHeight="1">
      <c r="B274" s="73" t="s">
        <v>2199</v>
      </c>
      <c r="C274" s="76" t="s">
        <v>2242</v>
      </c>
      <c r="D274" s="77">
        <v>14569</v>
      </c>
    </row>
    <row r="275" spans="2:4" s="67" customFormat="1" ht="12" customHeight="1">
      <c r="B275" s="73" t="s">
        <v>2199</v>
      </c>
      <c r="C275" s="76" t="s">
        <v>42</v>
      </c>
      <c r="D275" s="77">
        <v>11740</v>
      </c>
    </row>
    <row r="276" spans="2:4" s="67" customFormat="1" ht="12" customHeight="1">
      <c r="B276" s="73" t="s">
        <v>2199</v>
      </c>
      <c r="C276" s="76" t="s">
        <v>43</v>
      </c>
      <c r="D276" s="77">
        <v>13270</v>
      </c>
    </row>
    <row r="277" spans="2:4" s="67" customFormat="1" ht="12" customHeight="1">
      <c r="B277" s="73" t="s">
        <v>2199</v>
      </c>
      <c r="C277" s="76" t="s">
        <v>2247</v>
      </c>
      <c r="D277" s="77">
        <v>19511</v>
      </c>
    </row>
    <row r="278" spans="2:4" s="67" customFormat="1" ht="12" customHeight="1">
      <c r="B278" s="73" t="s">
        <v>2199</v>
      </c>
      <c r="C278" s="76" t="s">
        <v>44</v>
      </c>
      <c r="D278" s="77">
        <v>9811</v>
      </c>
    </row>
    <row r="279" spans="2:4" s="67" customFormat="1" ht="12" customHeight="1">
      <c r="B279" s="73" t="s">
        <v>2199</v>
      </c>
      <c r="C279" s="76" t="s">
        <v>45</v>
      </c>
      <c r="D279" s="77">
        <v>4738</v>
      </c>
    </row>
    <row r="280" spans="2:4" s="67" customFormat="1" ht="12" customHeight="1">
      <c r="B280" s="73" t="s">
        <v>2199</v>
      </c>
      <c r="C280" s="76" t="s">
        <v>46</v>
      </c>
      <c r="D280" s="77">
        <v>9217</v>
      </c>
    </row>
    <row r="281" spans="2:4" s="67" customFormat="1" ht="12" customHeight="1">
      <c r="B281" s="73" t="s">
        <v>2199</v>
      </c>
      <c r="C281" s="74" t="s">
        <v>47</v>
      </c>
      <c r="D281" s="75">
        <v>66517</v>
      </c>
    </row>
    <row r="282" spans="2:4" s="67" customFormat="1" ht="12" customHeight="1">
      <c r="B282" s="73" t="s">
        <v>2199</v>
      </c>
      <c r="C282" s="76" t="s">
        <v>2322</v>
      </c>
      <c r="D282" s="77">
        <v>14592</v>
      </c>
    </row>
    <row r="283" spans="2:4" s="67" customFormat="1" ht="12" customHeight="1">
      <c r="B283" s="73" t="s">
        <v>2199</v>
      </c>
      <c r="C283" s="76" t="s">
        <v>2257</v>
      </c>
      <c r="D283" s="77">
        <v>3122</v>
      </c>
    </row>
    <row r="284" spans="2:4" s="67" customFormat="1" ht="12" customHeight="1">
      <c r="B284" s="73" t="s">
        <v>2199</v>
      </c>
      <c r="C284" s="76" t="s">
        <v>2267</v>
      </c>
      <c r="D284" s="77">
        <v>2937</v>
      </c>
    </row>
    <row r="285" spans="2:4" s="67" customFormat="1" ht="12" customHeight="1">
      <c r="B285" s="73" t="s">
        <v>2199</v>
      </c>
      <c r="C285" s="76" t="s">
        <v>2241</v>
      </c>
      <c r="D285" s="77">
        <v>7727</v>
      </c>
    </row>
    <row r="286" spans="2:4" s="67" customFormat="1" ht="12" customHeight="1">
      <c r="B286" s="73" t="s">
        <v>2199</v>
      </c>
      <c r="C286" s="76" t="s">
        <v>2277</v>
      </c>
      <c r="D286" s="77">
        <v>7176</v>
      </c>
    </row>
    <row r="287" spans="2:4" s="67" customFormat="1" ht="12" customHeight="1">
      <c r="B287" s="73" t="s">
        <v>2199</v>
      </c>
      <c r="C287" s="76" t="s">
        <v>2281</v>
      </c>
      <c r="D287" s="77">
        <v>11914</v>
      </c>
    </row>
    <row r="288" spans="2:4" s="67" customFormat="1" ht="12" customHeight="1">
      <c r="B288" s="73" t="s">
        <v>2199</v>
      </c>
      <c r="C288" s="76" t="s">
        <v>2200</v>
      </c>
      <c r="D288" s="77">
        <v>7583</v>
      </c>
    </row>
    <row r="289" spans="2:4" s="67" customFormat="1" ht="12" customHeight="1">
      <c r="B289" s="73" t="s">
        <v>2199</v>
      </c>
      <c r="C289" s="76" t="s">
        <v>2302</v>
      </c>
      <c r="D289" s="77">
        <v>4676</v>
      </c>
    </row>
    <row r="290" spans="2:4" s="67" customFormat="1" ht="12" customHeight="1">
      <c r="B290" s="73" t="s">
        <v>2199</v>
      </c>
      <c r="C290" s="76" t="s">
        <v>2308</v>
      </c>
      <c r="D290" s="77">
        <v>6790</v>
      </c>
    </row>
    <row r="291" spans="2:4" s="67" customFormat="1" ht="12" customHeight="1">
      <c r="B291" s="73" t="s">
        <v>2199</v>
      </c>
      <c r="C291" s="74" t="s">
        <v>48</v>
      </c>
      <c r="D291" s="75">
        <v>46046</v>
      </c>
    </row>
    <row r="292" spans="2:4" s="67" customFormat="1" ht="12" customHeight="1">
      <c r="B292" s="73" t="s">
        <v>2199</v>
      </c>
      <c r="C292" s="76" t="s">
        <v>49</v>
      </c>
      <c r="D292" s="77">
        <v>4604</v>
      </c>
    </row>
    <row r="293" spans="2:4" s="67" customFormat="1" ht="12" customHeight="1">
      <c r="B293" s="73" t="s">
        <v>2199</v>
      </c>
      <c r="C293" s="76" t="s">
        <v>50</v>
      </c>
      <c r="D293" s="77">
        <v>4950</v>
      </c>
    </row>
    <row r="294" spans="2:4" s="67" customFormat="1" ht="12" customHeight="1">
      <c r="B294" s="73" t="s">
        <v>2199</v>
      </c>
      <c r="C294" s="76" t="s">
        <v>51</v>
      </c>
      <c r="D294" s="77">
        <v>24768</v>
      </c>
    </row>
    <row r="295" spans="2:4" s="67" customFormat="1" ht="12" customHeight="1">
      <c r="B295" s="73" t="s">
        <v>2199</v>
      </c>
      <c r="C295" s="76" t="s">
        <v>52</v>
      </c>
      <c r="D295" s="77">
        <v>11724</v>
      </c>
    </row>
    <row r="296" spans="2:4" s="67" customFormat="1" ht="12" customHeight="1">
      <c r="B296" s="73" t="s">
        <v>2199</v>
      </c>
      <c r="C296" s="74" t="s">
        <v>53</v>
      </c>
      <c r="D296" s="75">
        <v>86764</v>
      </c>
    </row>
    <row r="297" spans="2:4" s="67" customFormat="1" ht="12" customHeight="1">
      <c r="B297" s="73" t="s">
        <v>2199</v>
      </c>
      <c r="C297" s="76" t="s">
        <v>54</v>
      </c>
      <c r="D297" s="77">
        <v>13471</v>
      </c>
    </row>
    <row r="298" spans="2:4" s="67" customFormat="1" ht="12" customHeight="1">
      <c r="B298" s="73" t="s">
        <v>2199</v>
      </c>
      <c r="C298" s="76" t="s">
        <v>55</v>
      </c>
      <c r="D298" s="77">
        <v>9296</v>
      </c>
    </row>
    <row r="299" spans="2:4" s="67" customFormat="1" ht="12" customHeight="1">
      <c r="B299" s="73" t="s">
        <v>2199</v>
      </c>
      <c r="C299" s="76" t="s">
        <v>56</v>
      </c>
      <c r="D299" s="77">
        <v>32053</v>
      </c>
    </row>
    <row r="300" spans="2:4" s="67" customFormat="1" ht="12" customHeight="1">
      <c r="B300" s="73" t="s">
        <v>2199</v>
      </c>
      <c r="C300" s="76" t="s">
        <v>57</v>
      </c>
      <c r="D300" s="77">
        <v>7287</v>
      </c>
    </row>
    <row r="301" spans="2:4" s="67" customFormat="1" ht="12" customHeight="1">
      <c r="B301" s="73" t="s">
        <v>2199</v>
      </c>
      <c r="C301" s="76" t="s">
        <v>58</v>
      </c>
      <c r="D301" s="77">
        <v>24657</v>
      </c>
    </row>
    <row r="302" spans="2:4" s="67" customFormat="1" ht="12" customHeight="1">
      <c r="B302" s="73" t="s">
        <v>2199</v>
      </c>
      <c r="C302" s="74" t="s">
        <v>59</v>
      </c>
      <c r="D302" s="75">
        <v>40898</v>
      </c>
    </row>
    <row r="303" spans="2:4" s="67" customFormat="1" ht="12" customHeight="1">
      <c r="B303" s="73" t="s">
        <v>2199</v>
      </c>
      <c r="C303" s="76" t="s">
        <v>2324</v>
      </c>
      <c r="D303" s="77">
        <v>5638</v>
      </c>
    </row>
    <row r="304" spans="2:4" s="67" customFormat="1" ht="12" customHeight="1">
      <c r="B304" s="73" t="s">
        <v>2199</v>
      </c>
      <c r="C304" s="76" t="s">
        <v>2263</v>
      </c>
      <c r="D304" s="77">
        <v>3485</v>
      </c>
    </row>
    <row r="305" spans="2:4" s="67" customFormat="1" ht="12" customHeight="1">
      <c r="B305" s="73" t="s">
        <v>2199</v>
      </c>
      <c r="C305" s="76" t="s">
        <v>2272</v>
      </c>
      <c r="D305" s="77">
        <v>5429</v>
      </c>
    </row>
    <row r="306" spans="2:4" s="67" customFormat="1" ht="12" customHeight="1">
      <c r="B306" s="73" t="s">
        <v>2199</v>
      </c>
      <c r="C306" s="76" t="s">
        <v>2289</v>
      </c>
      <c r="D306" s="77">
        <v>7710</v>
      </c>
    </row>
    <row r="307" spans="2:4" s="67" customFormat="1" ht="12" customHeight="1">
      <c r="B307" s="73" t="s">
        <v>2199</v>
      </c>
      <c r="C307" s="76" t="s">
        <v>2251</v>
      </c>
      <c r="D307" s="77">
        <v>9334</v>
      </c>
    </row>
    <row r="308" spans="2:4" s="67" customFormat="1" ht="12" customHeight="1">
      <c r="B308" s="73" t="s">
        <v>2199</v>
      </c>
      <c r="C308" s="76" t="s">
        <v>2294</v>
      </c>
      <c r="D308" s="77">
        <v>4422</v>
      </c>
    </row>
    <row r="309" spans="2:4" s="67" customFormat="1" ht="12" customHeight="1">
      <c r="B309" s="73" t="s">
        <v>2199</v>
      </c>
      <c r="C309" s="76" t="s">
        <v>2303</v>
      </c>
      <c r="D309" s="77">
        <v>4880</v>
      </c>
    </row>
    <row r="310" spans="2:4" s="67" customFormat="1" ht="12" customHeight="1">
      <c r="B310" s="73" t="s">
        <v>2199</v>
      </c>
      <c r="C310" s="74" t="s">
        <v>60</v>
      </c>
      <c r="D310" s="75">
        <v>44029</v>
      </c>
    </row>
    <row r="311" spans="2:4" s="67" customFormat="1" ht="12" customHeight="1">
      <c r="B311" s="73" t="s">
        <v>2199</v>
      </c>
      <c r="C311" s="76" t="s">
        <v>2325</v>
      </c>
      <c r="D311" s="77">
        <v>16482</v>
      </c>
    </row>
    <row r="312" spans="2:4" s="67" customFormat="1" ht="12" customHeight="1">
      <c r="B312" s="73" t="s">
        <v>2199</v>
      </c>
      <c r="C312" s="76" t="s">
        <v>2262</v>
      </c>
      <c r="D312" s="77">
        <v>5343</v>
      </c>
    </row>
    <row r="313" spans="2:4" s="67" customFormat="1" ht="12" customHeight="1">
      <c r="B313" s="73" t="s">
        <v>2199</v>
      </c>
      <c r="C313" s="76" t="s">
        <v>2295</v>
      </c>
      <c r="D313" s="77">
        <v>4763</v>
      </c>
    </row>
    <row r="314" spans="2:4" s="67" customFormat="1" ht="12" customHeight="1">
      <c r="B314" s="73" t="s">
        <v>2199</v>
      </c>
      <c r="C314" s="76" t="s">
        <v>2297</v>
      </c>
      <c r="D314" s="77">
        <v>7503</v>
      </c>
    </row>
    <row r="315" spans="2:4" s="67" customFormat="1" ht="12" customHeight="1">
      <c r="B315" s="73" t="s">
        <v>2199</v>
      </c>
      <c r="C315" s="76" t="s">
        <v>2298</v>
      </c>
      <c r="D315" s="77">
        <v>5950</v>
      </c>
    </row>
    <row r="316" spans="2:4" s="67" customFormat="1" ht="12" customHeight="1">
      <c r="B316" s="73" t="s">
        <v>2199</v>
      </c>
      <c r="C316" s="76" t="s">
        <v>2307</v>
      </c>
      <c r="D316" s="77">
        <v>3988</v>
      </c>
    </row>
    <row r="317" spans="2:4" s="67" customFormat="1" ht="12" customHeight="1">
      <c r="B317" s="73" t="s">
        <v>2199</v>
      </c>
      <c r="C317" s="74" t="s">
        <v>61</v>
      </c>
      <c r="D317" s="75">
        <v>41373</v>
      </c>
    </row>
    <row r="318" spans="2:4" s="67" customFormat="1" ht="12" customHeight="1">
      <c r="B318" s="73" t="s">
        <v>2199</v>
      </c>
      <c r="C318" s="76" t="s">
        <v>2235</v>
      </c>
      <c r="D318" s="77">
        <v>6983</v>
      </c>
    </row>
    <row r="319" spans="2:4" s="67" customFormat="1" ht="12" customHeight="1">
      <c r="B319" s="73" t="s">
        <v>2199</v>
      </c>
      <c r="C319" s="76" t="s">
        <v>2236</v>
      </c>
      <c r="D319" s="77">
        <v>15936</v>
      </c>
    </row>
    <row r="320" spans="2:4" s="67" customFormat="1" ht="12" customHeight="1">
      <c r="B320" s="73" t="s">
        <v>2199</v>
      </c>
      <c r="C320" s="76" t="s">
        <v>62</v>
      </c>
      <c r="D320" s="77">
        <v>5059</v>
      </c>
    </row>
    <row r="321" spans="2:4" s="67" customFormat="1" ht="12" customHeight="1">
      <c r="B321" s="73" t="s">
        <v>2199</v>
      </c>
      <c r="C321" s="76" t="s">
        <v>63</v>
      </c>
      <c r="D321" s="77">
        <v>13395</v>
      </c>
    </row>
    <row r="322" spans="2:4" s="67" customFormat="1" ht="12" customHeight="1">
      <c r="B322" s="73" t="s">
        <v>2199</v>
      </c>
      <c r="C322" s="74" t="s">
        <v>64</v>
      </c>
      <c r="D322" s="75">
        <v>99505</v>
      </c>
    </row>
    <row r="323" spans="2:4" s="67" customFormat="1" ht="12" customHeight="1">
      <c r="B323" s="73" t="s">
        <v>2199</v>
      </c>
      <c r="C323" s="76" t="s">
        <v>65</v>
      </c>
      <c r="D323" s="77">
        <v>5146</v>
      </c>
    </row>
    <row r="324" spans="2:4" s="67" customFormat="1" ht="12" customHeight="1">
      <c r="B324" s="73" t="s">
        <v>2199</v>
      </c>
      <c r="C324" s="76" t="s">
        <v>66</v>
      </c>
      <c r="D324" s="77">
        <v>7279</v>
      </c>
    </row>
    <row r="325" spans="2:4" s="67" customFormat="1" ht="12" customHeight="1">
      <c r="B325" s="73" t="s">
        <v>2199</v>
      </c>
      <c r="C325" s="76" t="s">
        <v>67</v>
      </c>
      <c r="D325" s="77">
        <v>5021</v>
      </c>
    </row>
    <row r="326" spans="2:4" s="67" customFormat="1" ht="12" customHeight="1">
      <c r="B326" s="73" t="s">
        <v>2199</v>
      </c>
      <c r="C326" s="76" t="s">
        <v>68</v>
      </c>
      <c r="D326" s="77">
        <v>8125</v>
      </c>
    </row>
    <row r="327" spans="2:4" s="67" customFormat="1" ht="12" customHeight="1">
      <c r="B327" s="73" t="s">
        <v>2199</v>
      </c>
      <c r="C327" s="76" t="s">
        <v>69</v>
      </c>
      <c r="D327" s="77">
        <v>4270</v>
      </c>
    </row>
    <row r="328" spans="2:4" s="67" customFormat="1" ht="12" customHeight="1">
      <c r="B328" s="73" t="s">
        <v>2199</v>
      </c>
      <c r="C328" s="76" t="s">
        <v>70</v>
      </c>
      <c r="D328" s="77">
        <v>10371</v>
      </c>
    </row>
    <row r="329" spans="2:4" s="67" customFormat="1" ht="12" customHeight="1">
      <c r="B329" s="73" t="s">
        <v>2199</v>
      </c>
      <c r="C329" s="76" t="s">
        <v>2288</v>
      </c>
      <c r="D329" s="77">
        <v>5475</v>
      </c>
    </row>
    <row r="330" spans="2:4" s="67" customFormat="1" ht="12" customHeight="1">
      <c r="B330" s="73" t="s">
        <v>2199</v>
      </c>
      <c r="C330" s="76" t="s">
        <v>71</v>
      </c>
      <c r="D330" s="77">
        <v>9583</v>
      </c>
    </row>
    <row r="331" spans="2:4" s="67" customFormat="1" ht="12" customHeight="1">
      <c r="B331" s="73" t="s">
        <v>2199</v>
      </c>
      <c r="C331" s="76" t="s">
        <v>2253</v>
      </c>
      <c r="D331" s="77">
        <v>34111</v>
      </c>
    </row>
    <row r="332" spans="2:4" s="67" customFormat="1" ht="12" customHeight="1">
      <c r="B332" s="73" t="s">
        <v>2199</v>
      </c>
      <c r="C332" s="76" t="s">
        <v>72</v>
      </c>
      <c r="D332" s="77">
        <v>3590</v>
      </c>
    </row>
    <row r="333" spans="2:4" s="67" customFormat="1" ht="12" customHeight="1">
      <c r="B333" s="73" t="s">
        <v>2199</v>
      </c>
      <c r="C333" s="76" t="s">
        <v>2306</v>
      </c>
      <c r="D333" s="77">
        <v>6534</v>
      </c>
    </row>
    <row r="334" spans="2:4" s="67" customFormat="1" ht="12" customHeight="1">
      <c r="B334" s="73" t="s">
        <v>2199</v>
      </c>
      <c r="C334" s="74" t="s">
        <v>73</v>
      </c>
      <c r="D334" s="75">
        <v>105631</v>
      </c>
    </row>
    <row r="335" spans="2:4" s="67" customFormat="1" ht="12" customHeight="1">
      <c r="B335" s="73" t="s">
        <v>2199</v>
      </c>
      <c r="C335" s="76" t="s">
        <v>2318</v>
      </c>
      <c r="D335" s="77">
        <v>14645</v>
      </c>
    </row>
    <row r="336" spans="2:4" s="67" customFormat="1" ht="12" customHeight="1">
      <c r="B336" s="73" t="s">
        <v>2199</v>
      </c>
      <c r="C336" s="76" t="s">
        <v>2265</v>
      </c>
      <c r="D336" s="77">
        <v>9820</v>
      </c>
    </row>
    <row r="337" spans="2:4" s="67" customFormat="1" ht="12" customHeight="1">
      <c r="B337" s="73" t="s">
        <v>2199</v>
      </c>
      <c r="C337" s="76" t="s">
        <v>2269</v>
      </c>
      <c r="D337" s="77">
        <v>9049</v>
      </c>
    </row>
    <row r="338" spans="2:4" s="67" customFormat="1" ht="12" customHeight="1">
      <c r="B338" s="73" t="s">
        <v>2199</v>
      </c>
      <c r="C338" s="76" t="s">
        <v>2284</v>
      </c>
      <c r="D338" s="77">
        <v>19702</v>
      </c>
    </row>
    <row r="339" spans="2:4" s="67" customFormat="1" ht="12" customHeight="1">
      <c r="B339" s="73" t="s">
        <v>2199</v>
      </c>
      <c r="C339" s="76" t="s">
        <v>2285</v>
      </c>
      <c r="D339" s="77">
        <v>7008</v>
      </c>
    </row>
    <row r="340" spans="2:4" s="67" customFormat="1" ht="12" customHeight="1">
      <c r="B340" s="73" t="s">
        <v>2199</v>
      </c>
      <c r="C340" s="76" t="s">
        <v>2286</v>
      </c>
      <c r="D340" s="77">
        <v>9882</v>
      </c>
    </row>
    <row r="341" spans="2:4" s="67" customFormat="1" ht="12" customHeight="1">
      <c r="B341" s="73" t="s">
        <v>2199</v>
      </c>
      <c r="C341" s="76" t="s">
        <v>2287</v>
      </c>
      <c r="D341" s="77">
        <v>16559</v>
      </c>
    </row>
    <row r="342" spans="2:4" s="67" customFormat="1" ht="12" customHeight="1">
      <c r="B342" s="73" t="s">
        <v>2199</v>
      </c>
      <c r="C342" s="76" t="s">
        <v>2309</v>
      </c>
      <c r="D342" s="77">
        <v>5094</v>
      </c>
    </row>
    <row r="343" spans="2:4" s="67" customFormat="1" ht="12" customHeight="1">
      <c r="B343" s="73" t="s">
        <v>2199</v>
      </c>
      <c r="C343" s="76" t="s">
        <v>2314</v>
      </c>
      <c r="D343" s="77">
        <v>13872</v>
      </c>
    </row>
    <row r="344" spans="2:4" s="67" customFormat="1" ht="12" customHeight="1">
      <c r="B344" s="73" t="s">
        <v>2199</v>
      </c>
      <c r="C344" s="74" t="s">
        <v>74</v>
      </c>
      <c r="D344" s="75">
        <v>48438</v>
      </c>
    </row>
    <row r="345" spans="2:4" s="67" customFormat="1" ht="12" customHeight="1">
      <c r="B345" s="73" t="s">
        <v>2199</v>
      </c>
      <c r="C345" s="76" t="s">
        <v>75</v>
      </c>
      <c r="D345" s="77">
        <v>6783</v>
      </c>
    </row>
    <row r="346" spans="2:4" s="67" customFormat="1" ht="12" customHeight="1">
      <c r="B346" s="73" t="s">
        <v>2199</v>
      </c>
      <c r="C346" s="76" t="s">
        <v>76</v>
      </c>
      <c r="D346" s="77">
        <v>5238</v>
      </c>
    </row>
    <row r="347" spans="2:4" s="67" customFormat="1" ht="12" customHeight="1">
      <c r="B347" s="73" t="s">
        <v>2199</v>
      </c>
      <c r="C347" s="76" t="s">
        <v>77</v>
      </c>
      <c r="D347" s="77">
        <v>4464</v>
      </c>
    </row>
    <row r="348" spans="2:4" s="67" customFormat="1" ht="12" customHeight="1">
      <c r="B348" s="73" t="s">
        <v>2199</v>
      </c>
      <c r="C348" s="76" t="s">
        <v>78</v>
      </c>
      <c r="D348" s="77">
        <v>5944</v>
      </c>
    </row>
    <row r="349" spans="2:4" s="67" customFormat="1" ht="12" customHeight="1">
      <c r="B349" s="73" t="s">
        <v>2199</v>
      </c>
      <c r="C349" s="76" t="s">
        <v>79</v>
      </c>
      <c r="D349" s="77">
        <v>5622</v>
      </c>
    </row>
    <row r="350" spans="2:4" s="67" customFormat="1" ht="12" customHeight="1">
      <c r="B350" s="73" t="s">
        <v>2199</v>
      </c>
      <c r="C350" s="76" t="s">
        <v>80</v>
      </c>
      <c r="D350" s="77">
        <v>20387</v>
      </c>
    </row>
    <row r="351" spans="2:4" s="67" customFormat="1" ht="12" customHeight="1">
      <c r="B351" s="73" t="s">
        <v>2199</v>
      </c>
      <c r="C351" s="74" t="s">
        <v>81</v>
      </c>
      <c r="D351" s="75">
        <v>34612</v>
      </c>
    </row>
    <row r="352" spans="2:4" s="67" customFormat="1" ht="12" customHeight="1">
      <c r="B352" s="73" t="s">
        <v>2199</v>
      </c>
      <c r="C352" s="76" t="s">
        <v>2326</v>
      </c>
      <c r="D352" s="77">
        <v>13749</v>
      </c>
    </row>
    <row r="353" spans="2:4" s="67" customFormat="1" ht="12" customHeight="1">
      <c r="B353" s="73" t="s">
        <v>2199</v>
      </c>
      <c r="C353" s="76" t="s">
        <v>2271</v>
      </c>
      <c r="D353" s="77">
        <v>3183</v>
      </c>
    </row>
    <row r="354" spans="2:4" s="67" customFormat="1" ht="12" customHeight="1">
      <c r="B354" s="73" t="s">
        <v>2199</v>
      </c>
      <c r="C354" s="76" t="s">
        <v>2280</v>
      </c>
      <c r="D354" s="77">
        <v>4194</v>
      </c>
    </row>
    <row r="355" spans="2:4" s="67" customFormat="1" ht="12" customHeight="1">
      <c r="B355" s="73" t="s">
        <v>2199</v>
      </c>
      <c r="C355" s="76" t="s">
        <v>2291</v>
      </c>
      <c r="D355" s="77">
        <v>4838</v>
      </c>
    </row>
    <row r="356" spans="2:4" s="67" customFormat="1" ht="12" customHeight="1">
      <c r="B356" s="73" t="s">
        <v>2199</v>
      </c>
      <c r="C356" s="125" t="s">
        <v>2845</v>
      </c>
      <c r="D356" s="77">
        <v>8648</v>
      </c>
    </row>
    <row r="357" spans="2:4" s="67" customFormat="1" ht="12" customHeight="1">
      <c r="B357" s="73" t="s">
        <v>2199</v>
      </c>
      <c r="C357" s="74" t="s">
        <v>82</v>
      </c>
      <c r="D357" s="75">
        <v>86604</v>
      </c>
    </row>
    <row r="358" spans="2:4" s="67" customFormat="1" ht="12" customHeight="1">
      <c r="B358" s="73" t="s">
        <v>2199</v>
      </c>
      <c r="C358" s="76" t="s">
        <v>2321</v>
      </c>
      <c r="D358" s="77">
        <v>3544</v>
      </c>
    </row>
    <row r="359" spans="2:4" s="67" customFormat="1" ht="12" customHeight="1">
      <c r="B359" s="73" t="s">
        <v>2199</v>
      </c>
      <c r="C359" s="76" t="s">
        <v>2255</v>
      </c>
      <c r="D359" s="77">
        <v>3482</v>
      </c>
    </row>
    <row r="360" spans="2:4" s="67" customFormat="1" ht="12" customHeight="1">
      <c r="B360" s="73" t="s">
        <v>2199</v>
      </c>
      <c r="C360" s="76" t="s">
        <v>2259</v>
      </c>
      <c r="D360" s="77">
        <v>3392</v>
      </c>
    </row>
    <row r="361" spans="2:4" s="67" customFormat="1" ht="12" customHeight="1">
      <c r="B361" s="73" t="s">
        <v>2199</v>
      </c>
      <c r="C361" s="76" t="s">
        <v>2239</v>
      </c>
      <c r="D361" s="77">
        <v>11541</v>
      </c>
    </row>
    <row r="362" spans="2:4" s="67" customFormat="1" ht="12" customHeight="1">
      <c r="B362" s="73" t="s">
        <v>2199</v>
      </c>
      <c r="C362" s="76" t="s">
        <v>2266</v>
      </c>
      <c r="D362" s="77">
        <v>8022</v>
      </c>
    </row>
    <row r="363" spans="2:4" s="67" customFormat="1" ht="12" customHeight="1">
      <c r="B363" s="73" t="s">
        <v>2199</v>
      </c>
      <c r="C363" s="76" t="s">
        <v>2240</v>
      </c>
      <c r="D363" s="77">
        <v>6093</v>
      </c>
    </row>
    <row r="364" spans="2:4" s="67" customFormat="1" ht="12" customHeight="1">
      <c r="B364" s="73" t="s">
        <v>2199</v>
      </c>
      <c r="C364" s="76" t="s">
        <v>2273</v>
      </c>
      <c r="D364" s="77">
        <v>10002</v>
      </c>
    </row>
    <row r="365" spans="2:4" s="67" customFormat="1" ht="12" customHeight="1">
      <c r="B365" s="73" t="s">
        <v>2199</v>
      </c>
      <c r="C365" s="76" t="s">
        <v>2244</v>
      </c>
      <c r="D365" s="77">
        <v>7735</v>
      </c>
    </row>
    <row r="366" spans="2:4" s="67" customFormat="1" ht="12" customHeight="1">
      <c r="B366" s="73" t="s">
        <v>2199</v>
      </c>
      <c r="C366" s="76" t="s">
        <v>2279</v>
      </c>
      <c r="D366" s="77">
        <v>3959</v>
      </c>
    </row>
    <row r="367" spans="2:4" s="67" customFormat="1" ht="12" customHeight="1">
      <c r="B367" s="73" t="s">
        <v>2199</v>
      </c>
      <c r="C367" s="76" t="s">
        <v>2283</v>
      </c>
      <c r="D367" s="77">
        <v>4611</v>
      </c>
    </row>
    <row r="368" spans="2:4" s="67" customFormat="1" ht="12" customHeight="1">
      <c r="B368" s="73" t="s">
        <v>2199</v>
      </c>
      <c r="C368" s="76" t="s">
        <v>2248</v>
      </c>
      <c r="D368" s="77">
        <v>7412</v>
      </c>
    </row>
    <row r="369" spans="2:4" s="67" customFormat="1" ht="12" customHeight="1">
      <c r="B369" s="73" t="s">
        <v>2199</v>
      </c>
      <c r="C369" s="76" t="s">
        <v>2249</v>
      </c>
      <c r="D369" s="77">
        <v>9598</v>
      </c>
    </row>
    <row r="370" spans="2:4" s="67" customFormat="1" ht="12" customHeight="1">
      <c r="B370" s="73" t="s">
        <v>2199</v>
      </c>
      <c r="C370" s="76" t="s">
        <v>2310</v>
      </c>
      <c r="D370" s="77">
        <v>7213</v>
      </c>
    </row>
    <row r="371" spans="2:4" s="67" customFormat="1" ht="12" customHeight="1">
      <c r="B371" s="73" t="s">
        <v>2199</v>
      </c>
      <c r="C371" s="74" t="s">
        <v>83</v>
      </c>
      <c r="D371" s="75">
        <v>70534</v>
      </c>
    </row>
    <row r="372" spans="2:4" s="67" customFormat="1" ht="12" customHeight="1">
      <c r="B372" s="73" t="s">
        <v>2199</v>
      </c>
      <c r="C372" s="76" t="s">
        <v>84</v>
      </c>
      <c r="D372" s="77">
        <v>14858</v>
      </c>
    </row>
    <row r="373" spans="2:4" s="67" customFormat="1" ht="12" customHeight="1">
      <c r="B373" s="73" t="s">
        <v>2199</v>
      </c>
      <c r="C373" s="76" t="s">
        <v>85</v>
      </c>
      <c r="D373" s="77">
        <v>5313</v>
      </c>
    </row>
    <row r="374" spans="2:4" s="67" customFormat="1" ht="12" customHeight="1">
      <c r="B374" s="73" t="s">
        <v>2199</v>
      </c>
      <c r="C374" s="76" t="s">
        <v>86</v>
      </c>
      <c r="D374" s="77">
        <v>9113</v>
      </c>
    </row>
    <row r="375" spans="2:4" s="67" customFormat="1" ht="12" customHeight="1">
      <c r="B375" s="73" t="s">
        <v>2199</v>
      </c>
      <c r="C375" s="76" t="s">
        <v>87</v>
      </c>
      <c r="D375" s="77">
        <v>10058</v>
      </c>
    </row>
    <row r="376" spans="2:4" s="67" customFormat="1" ht="12" customHeight="1">
      <c r="B376" s="73" t="s">
        <v>2199</v>
      </c>
      <c r="C376" s="76" t="s">
        <v>2295</v>
      </c>
      <c r="D376" s="77">
        <v>6871</v>
      </c>
    </row>
    <row r="377" spans="2:4" s="67" customFormat="1" ht="12" customHeight="1">
      <c r="B377" s="73" t="s">
        <v>2199</v>
      </c>
      <c r="C377" s="76" t="s">
        <v>88</v>
      </c>
      <c r="D377" s="77">
        <v>24321</v>
      </c>
    </row>
    <row r="378" spans="2:4" s="67" customFormat="1" ht="12" customHeight="1">
      <c r="B378" s="73" t="s">
        <v>2199</v>
      </c>
      <c r="C378" s="74" t="s">
        <v>17</v>
      </c>
      <c r="D378" s="75"/>
    </row>
    <row r="379" spans="2:4" s="67" customFormat="1" ht="12" customHeight="1">
      <c r="B379" s="73" t="s">
        <v>2199</v>
      </c>
      <c r="C379" s="74" t="s">
        <v>18</v>
      </c>
      <c r="D379" s="75"/>
    </row>
    <row r="380" spans="2:4" s="67" customFormat="1" ht="12" customHeight="1">
      <c r="B380" s="73" t="s">
        <v>2199</v>
      </c>
      <c r="C380" s="74" t="s">
        <v>89</v>
      </c>
      <c r="D380" s="75">
        <v>352313</v>
      </c>
    </row>
    <row r="381" spans="2:4" s="67" customFormat="1" ht="12" customHeight="1">
      <c r="B381" s="73" t="s">
        <v>2199</v>
      </c>
      <c r="C381" s="74" t="s">
        <v>2329</v>
      </c>
      <c r="D381" s="75">
        <v>95629</v>
      </c>
    </row>
    <row r="382" spans="2:4" s="67" customFormat="1" ht="12" customHeight="1">
      <c r="B382" s="73" t="s">
        <v>2199</v>
      </c>
      <c r="C382" s="74" t="s">
        <v>2327</v>
      </c>
      <c r="D382" s="75">
        <v>202562</v>
      </c>
    </row>
    <row r="383" spans="2:4" s="67" customFormat="1" ht="12" customHeight="1">
      <c r="B383" s="73" t="s">
        <v>2199</v>
      </c>
      <c r="C383" s="74" t="s">
        <v>2328</v>
      </c>
      <c r="D383" s="75">
        <v>111752</v>
      </c>
    </row>
    <row r="384" spans="2:4" s="3" customFormat="1" ht="13.8" thickBot="1">
      <c r="B384" s="78"/>
    </row>
    <row r="385" spans="2:5" ht="16.5" customHeight="1" thickTop="1">
      <c r="B385" s="177" t="s">
        <v>2617</v>
      </c>
      <c r="C385" s="187" t="s">
        <v>2643</v>
      </c>
      <c r="D385" s="189" t="s">
        <v>240</v>
      </c>
    </row>
    <row r="386" spans="2:5" ht="25.5" customHeight="1" thickBot="1">
      <c r="B386" s="178"/>
      <c r="C386" s="188"/>
      <c r="D386" s="190"/>
    </row>
    <row r="387" spans="2:5" ht="12" customHeight="1" thickTop="1">
      <c r="B387" s="73"/>
      <c r="C387" s="76"/>
      <c r="D387" s="75"/>
      <c r="E387" s="67"/>
    </row>
    <row r="388" spans="2:5" ht="12" customHeight="1">
      <c r="B388" s="73"/>
      <c r="C388" s="74" t="s">
        <v>90</v>
      </c>
      <c r="D388" s="75">
        <v>2126317</v>
      </c>
      <c r="E388" s="67"/>
    </row>
    <row r="389" spans="2:5" ht="12" customHeight="1">
      <c r="B389" s="73"/>
      <c r="C389" s="76"/>
      <c r="D389" s="75"/>
      <c r="E389" s="67"/>
    </row>
    <row r="390" spans="2:5" ht="12" customHeight="1">
      <c r="B390" s="73" t="s">
        <v>2432</v>
      </c>
      <c r="C390" s="74" t="s">
        <v>91</v>
      </c>
      <c r="D390" s="75">
        <v>111922</v>
      </c>
      <c r="E390" s="67"/>
    </row>
    <row r="391" spans="2:5" ht="12" customHeight="1">
      <c r="B391" s="73" t="s">
        <v>2432</v>
      </c>
      <c r="C391" s="76" t="s">
        <v>92</v>
      </c>
      <c r="D391" s="77">
        <v>16925</v>
      </c>
      <c r="E391" s="67"/>
    </row>
    <row r="392" spans="2:5" ht="12" customHeight="1">
      <c r="B392" s="73" t="s">
        <v>2432</v>
      </c>
      <c r="C392" s="76" t="s">
        <v>93</v>
      </c>
      <c r="D392" s="77">
        <v>5594</v>
      </c>
      <c r="E392" s="67"/>
    </row>
    <row r="393" spans="2:5" ht="12" customHeight="1">
      <c r="B393" s="73" t="s">
        <v>2432</v>
      </c>
      <c r="C393" s="76" t="s">
        <v>94</v>
      </c>
      <c r="D393" s="77">
        <v>14169</v>
      </c>
      <c r="E393" s="67"/>
    </row>
    <row r="394" spans="2:5" ht="12" customHeight="1">
      <c r="B394" s="73" t="s">
        <v>2432</v>
      </c>
      <c r="C394" s="76" t="s">
        <v>2504</v>
      </c>
      <c r="D394" s="77">
        <v>5460</v>
      </c>
      <c r="E394" s="67"/>
    </row>
    <row r="395" spans="2:5" ht="12" customHeight="1">
      <c r="B395" s="73" t="s">
        <v>2432</v>
      </c>
      <c r="C395" s="76" t="s">
        <v>2505</v>
      </c>
      <c r="D395" s="77">
        <v>5407</v>
      </c>
      <c r="E395" s="67"/>
    </row>
    <row r="396" spans="2:5" ht="12" customHeight="1">
      <c r="B396" s="73" t="s">
        <v>2432</v>
      </c>
      <c r="C396" s="76" t="s">
        <v>2506</v>
      </c>
      <c r="D396" s="77">
        <v>3598</v>
      </c>
      <c r="E396" s="67"/>
    </row>
    <row r="397" spans="2:5" ht="12" customHeight="1">
      <c r="B397" s="73" t="s">
        <v>2432</v>
      </c>
      <c r="C397" s="76" t="s">
        <v>2507</v>
      </c>
      <c r="D397" s="77">
        <v>4154</v>
      </c>
      <c r="E397" s="67"/>
    </row>
    <row r="398" spans="2:5" ht="12" customHeight="1">
      <c r="B398" s="73" t="s">
        <v>2432</v>
      </c>
      <c r="C398" s="76" t="s">
        <v>2508</v>
      </c>
      <c r="D398" s="77">
        <v>4294</v>
      </c>
      <c r="E398" s="67"/>
    </row>
    <row r="399" spans="2:5" ht="12" customHeight="1">
      <c r="B399" s="73" t="s">
        <v>2432</v>
      </c>
      <c r="C399" s="76" t="s">
        <v>2509</v>
      </c>
      <c r="D399" s="77">
        <v>5002</v>
      </c>
      <c r="E399" s="67"/>
    </row>
    <row r="400" spans="2:5" ht="12" customHeight="1">
      <c r="B400" s="73" t="s">
        <v>2432</v>
      </c>
      <c r="C400" s="76" t="s">
        <v>2510</v>
      </c>
      <c r="D400" s="77">
        <v>10526</v>
      </c>
      <c r="E400" s="67"/>
    </row>
    <row r="401" spans="2:5" ht="12" customHeight="1">
      <c r="B401" s="73" t="s">
        <v>2432</v>
      </c>
      <c r="C401" s="76" t="s">
        <v>2511</v>
      </c>
      <c r="D401" s="77">
        <v>7306</v>
      </c>
      <c r="E401" s="67"/>
    </row>
    <row r="402" spans="2:5" ht="12" customHeight="1">
      <c r="B402" s="73" t="s">
        <v>2432</v>
      </c>
      <c r="C402" s="76" t="s">
        <v>2512</v>
      </c>
      <c r="D402" s="77">
        <v>3027</v>
      </c>
      <c r="E402" s="67"/>
    </row>
    <row r="403" spans="2:5" ht="12" customHeight="1">
      <c r="B403" s="73" t="s">
        <v>2432</v>
      </c>
      <c r="C403" s="76" t="s">
        <v>2513</v>
      </c>
      <c r="D403" s="77">
        <v>2265</v>
      </c>
      <c r="E403" s="67"/>
    </row>
    <row r="404" spans="2:5" ht="12" customHeight="1">
      <c r="B404" s="73" t="s">
        <v>2432</v>
      </c>
      <c r="C404" s="76" t="s">
        <v>2514</v>
      </c>
      <c r="D404" s="77">
        <v>2346</v>
      </c>
      <c r="E404" s="67"/>
    </row>
    <row r="405" spans="2:5" ht="12" customHeight="1">
      <c r="B405" s="73" t="s">
        <v>2432</v>
      </c>
      <c r="C405" s="76" t="s">
        <v>2490</v>
      </c>
      <c r="D405" s="77">
        <v>2456</v>
      </c>
      <c r="E405" s="67"/>
    </row>
    <row r="406" spans="2:5" ht="12" customHeight="1">
      <c r="B406" s="73" t="s">
        <v>2432</v>
      </c>
      <c r="C406" s="76" t="s">
        <v>2515</v>
      </c>
      <c r="D406" s="77">
        <v>6819</v>
      </c>
      <c r="E406" s="67"/>
    </row>
    <row r="407" spans="2:5" ht="12" customHeight="1">
      <c r="B407" s="73" t="s">
        <v>2432</v>
      </c>
      <c r="C407" s="76" t="s">
        <v>2516</v>
      </c>
      <c r="D407" s="77">
        <v>3100</v>
      </c>
      <c r="E407" s="67"/>
    </row>
    <row r="408" spans="2:5" ht="12" customHeight="1">
      <c r="B408" s="73" t="s">
        <v>2432</v>
      </c>
      <c r="C408" s="76" t="s">
        <v>2517</v>
      </c>
      <c r="D408" s="77">
        <v>5018</v>
      </c>
      <c r="E408" s="67"/>
    </row>
    <row r="409" spans="2:5" ht="12" customHeight="1">
      <c r="B409" s="73" t="s">
        <v>2432</v>
      </c>
      <c r="C409" s="76" t="s">
        <v>2518</v>
      </c>
      <c r="D409" s="77">
        <v>4456</v>
      </c>
      <c r="E409" s="67"/>
    </row>
    <row r="410" spans="2:5" ht="12" customHeight="1">
      <c r="B410" s="73" t="s">
        <v>2432</v>
      </c>
      <c r="C410" s="74" t="s">
        <v>95</v>
      </c>
      <c r="D410" s="75">
        <v>101949</v>
      </c>
      <c r="E410" s="67"/>
    </row>
    <row r="411" spans="2:5" ht="12" customHeight="1">
      <c r="B411" s="73" t="s">
        <v>2432</v>
      </c>
      <c r="C411" s="76" t="s">
        <v>96</v>
      </c>
      <c r="D411" s="77">
        <v>26550</v>
      </c>
      <c r="E411" s="67"/>
    </row>
    <row r="412" spans="2:5" ht="12" customHeight="1">
      <c r="B412" s="73" t="s">
        <v>2432</v>
      </c>
      <c r="C412" s="76" t="s">
        <v>97</v>
      </c>
      <c r="D412" s="77">
        <v>3270</v>
      </c>
      <c r="E412" s="67"/>
    </row>
    <row r="413" spans="2:5" ht="12" customHeight="1">
      <c r="B413" s="73" t="s">
        <v>2432</v>
      </c>
      <c r="C413" s="76" t="s">
        <v>98</v>
      </c>
      <c r="D413" s="77">
        <v>13294</v>
      </c>
      <c r="E413" s="67"/>
    </row>
    <row r="414" spans="2:5" ht="12" customHeight="1">
      <c r="B414" s="73" t="s">
        <v>2432</v>
      </c>
      <c r="C414" s="76" t="s">
        <v>99</v>
      </c>
      <c r="D414" s="77">
        <v>3805</v>
      </c>
      <c r="E414" s="67"/>
    </row>
    <row r="415" spans="2:5" ht="12" customHeight="1">
      <c r="B415" s="73" t="s">
        <v>2432</v>
      </c>
      <c r="C415" s="76" t="s">
        <v>100</v>
      </c>
      <c r="D415" s="77">
        <v>6199</v>
      </c>
      <c r="E415" s="67"/>
    </row>
    <row r="416" spans="2:5" ht="12" customHeight="1">
      <c r="B416" s="73" t="s">
        <v>2432</v>
      </c>
      <c r="C416" s="76" t="s">
        <v>101</v>
      </c>
      <c r="D416" s="77">
        <v>4137</v>
      </c>
      <c r="E416" s="67"/>
    </row>
    <row r="417" spans="2:5" ht="12" customHeight="1">
      <c r="B417" s="73" t="s">
        <v>2432</v>
      </c>
      <c r="C417" s="76" t="s">
        <v>102</v>
      </c>
      <c r="D417" s="77">
        <v>6817</v>
      </c>
      <c r="E417" s="67"/>
    </row>
    <row r="418" spans="2:5" ht="12" customHeight="1">
      <c r="B418" s="73" t="s">
        <v>2432</v>
      </c>
      <c r="C418" s="76" t="s">
        <v>103</v>
      </c>
      <c r="D418" s="77">
        <v>6956</v>
      </c>
      <c r="E418" s="67"/>
    </row>
    <row r="419" spans="2:5" ht="12" customHeight="1">
      <c r="B419" s="73" t="s">
        <v>2432</v>
      </c>
      <c r="C419" s="76" t="s">
        <v>104</v>
      </c>
      <c r="D419" s="77">
        <v>4279</v>
      </c>
      <c r="E419" s="67"/>
    </row>
    <row r="420" spans="2:5" ht="12" customHeight="1">
      <c r="B420" s="73" t="s">
        <v>2432</v>
      </c>
      <c r="C420" s="76" t="s">
        <v>105</v>
      </c>
      <c r="D420" s="77">
        <v>4303</v>
      </c>
      <c r="E420" s="67"/>
    </row>
    <row r="421" spans="2:5" ht="12" customHeight="1">
      <c r="B421" s="73" t="s">
        <v>2432</v>
      </c>
      <c r="C421" s="76" t="s">
        <v>106</v>
      </c>
      <c r="D421" s="77">
        <v>5449</v>
      </c>
      <c r="E421" s="67"/>
    </row>
    <row r="422" spans="2:5" ht="12" customHeight="1">
      <c r="B422" s="73" t="s">
        <v>2432</v>
      </c>
      <c r="C422" s="76" t="s">
        <v>107</v>
      </c>
      <c r="D422" s="77">
        <v>6744</v>
      </c>
      <c r="E422" s="67"/>
    </row>
    <row r="423" spans="2:5" ht="12" customHeight="1">
      <c r="B423" s="73" t="s">
        <v>2432</v>
      </c>
      <c r="C423" s="76" t="s">
        <v>108</v>
      </c>
      <c r="D423" s="77">
        <v>3931</v>
      </c>
      <c r="E423" s="67"/>
    </row>
    <row r="424" spans="2:5" ht="12" customHeight="1">
      <c r="B424" s="73" t="s">
        <v>2432</v>
      </c>
      <c r="C424" s="76" t="s">
        <v>109</v>
      </c>
      <c r="D424" s="77">
        <v>6215</v>
      </c>
      <c r="E424" s="67"/>
    </row>
    <row r="425" spans="2:5" ht="12" customHeight="1">
      <c r="B425" s="73" t="s">
        <v>2432</v>
      </c>
      <c r="C425" s="74" t="s">
        <v>110</v>
      </c>
      <c r="D425" s="75">
        <v>78579</v>
      </c>
      <c r="E425" s="67"/>
    </row>
    <row r="426" spans="2:5" ht="12" customHeight="1">
      <c r="B426" s="73" t="s">
        <v>2432</v>
      </c>
      <c r="C426" s="76" t="s">
        <v>111</v>
      </c>
      <c r="D426" s="77">
        <v>4396</v>
      </c>
      <c r="E426" s="67"/>
    </row>
    <row r="427" spans="2:5" ht="12" customHeight="1">
      <c r="B427" s="73" t="s">
        <v>2432</v>
      </c>
      <c r="C427" s="76" t="s">
        <v>112</v>
      </c>
      <c r="D427" s="77">
        <v>2989</v>
      </c>
      <c r="E427" s="67"/>
    </row>
    <row r="428" spans="2:5" ht="12" customHeight="1">
      <c r="B428" s="73" t="s">
        <v>2432</v>
      </c>
      <c r="C428" s="76" t="s">
        <v>113</v>
      </c>
      <c r="D428" s="77">
        <v>14646</v>
      </c>
      <c r="E428" s="67"/>
    </row>
    <row r="429" spans="2:5" ht="12" customHeight="1">
      <c r="B429" s="73" t="s">
        <v>2432</v>
      </c>
      <c r="C429" s="76" t="s">
        <v>114</v>
      </c>
      <c r="D429" s="77">
        <v>6468</v>
      </c>
      <c r="E429" s="67"/>
    </row>
    <row r="430" spans="2:5" ht="12" customHeight="1">
      <c r="B430" s="73" t="s">
        <v>2432</v>
      </c>
      <c r="C430" s="76" t="s">
        <v>115</v>
      </c>
      <c r="D430" s="77">
        <v>2428</v>
      </c>
      <c r="E430" s="67"/>
    </row>
    <row r="431" spans="2:5" ht="12" customHeight="1">
      <c r="B431" s="73" t="s">
        <v>2432</v>
      </c>
      <c r="C431" s="76" t="s">
        <v>116</v>
      </c>
      <c r="D431" s="77">
        <v>4152</v>
      </c>
      <c r="E431" s="67"/>
    </row>
    <row r="432" spans="2:5" ht="12" customHeight="1">
      <c r="B432" s="73" t="s">
        <v>2432</v>
      </c>
      <c r="C432" s="76" t="s">
        <v>117</v>
      </c>
      <c r="D432" s="77">
        <v>3664</v>
      </c>
      <c r="E432" s="67"/>
    </row>
    <row r="433" spans="2:5" ht="12" customHeight="1">
      <c r="B433" s="73" t="s">
        <v>2432</v>
      </c>
      <c r="C433" s="76" t="s">
        <v>118</v>
      </c>
      <c r="D433" s="77">
        <v>4283</v>
      </c>
      <c r="E433" s="67"/>
    </row>
    <row r="434" spans="2:5" ht="12" customHeight="1">
      <c r="B434" s="73" t="s">
        <v>2432</v>
      </c>
      <c r="C434" s="76" t="s">
        <v>119</v>
      </c>
      <c r="D434" s="77">
        <v>4551</v>
      </c>
      <c r="E434" s="67"/>
    </row>
    <row r="435" spans="2:5" ht="12" customHeight="1">
      <c r="B435" s="73" t="s">
        <v>2432</v>
      </c>
      <c r="C435" s="76" t="s">
        <v>120</v>
      </c>
      <c r="D435" s="77">
        <v>5554</v>
      </c>
      <c r="E435" s="67"/>
    </row>
    <row r="436" spans="2:5" ht="12" customHeight="1">
      <c r="B436" s="73" t="s">
        <v>2432</v>
      </c>
      <c r="C436" s="125" t="s">
        <v>2846</v>
      </c>
      <c r="D436" s="77">
        <v>6907</v>
      </c>
      <c r="E436" s="67"/>
    </row>
    <row r="437" spans="2:5" ht="12" customHeight="1">
      <c r="B437" s="73" t="s">
        <v>2432</v>
      </c>
      <c r="C437" s="76" t="s">
        <v>121</v>
      </c>
      <c r="D437" s="77">
        <v>5136</v>
      </c>
      <c r="E437" s="67"/>
    </row>
    <row r="438" spans="2:5" ht="12" customHeight="1">
      <c r="B438" s="73" t="s">
        <v>2432</v>
      </c>
      <c r="C438" s="76" t="s">
        <v>122</v>
      </c>
      <c r="D438" s="77">
        <v>3825</v>
      </c>
      <c r="E438" s="67"/>
    </row>
    <row r="439" spans="2:5" ht="12" customHeight="1">
      <c r="B439" s="73" t="s">
        <v>2432</v>
      </c>
      <c r="C439" s="76" t="s">
        <v>123</v>
      </c>
      <c r="D439" s="77">
        <v>3134</v>
      </c>
      <c r="E439" s="67"/>
    </row>
    <row r="440" spans="2:5" ht="12" customHeight="1">
      <c r="B440" s="73" t="s">
        <v>2432</v>
      </c>
      <c r="C440" s="125" t="s">
        <v>2847</v>
      </c>
      <c r="D440" s="77">
        <v>6446</v>
      </c>
      <c r="E440" s="67"/>
    </row>
    <row r="441" spans="2:5" ht="12" customHeight="1">
      <c r="B441" s="73" t="s">
        <v>2432</v>
      </c>
      <c r="C441" s="74" t="s">
        <v>124</v>
      </c>
      <c r="D441" s="75">
        <v>64428</v>
      </c>
      <c r="E441" s="67"/>
    </row>
    <row r="442" spans="2:5" ht="12" customHeight="1">
      <c r="B442" s="73" t="s">
        <v>2432</v>
      </c>
      <c r="C442" s="76" t="s">
        <v>125</v>
      </c>
      <c r="D442" s="77">
        <v>17903</v>
      </c>
      <c r="E442" s="67"/>
    </row>
    <row r="443" spans="2:5" ht="12" customHeight="1">
      <c r="B443" s="73" t="s">
        <v>2432</v>
      </c>
      <c r="C443" s="76" t="s">
        <v>126</v>
      </c>
      <c r="D443" s="77">
        <v>5541</v>
      </c>
      <c r="E443" s="67"/>
    </row>
    <row r="444" spans="2:5" ht="12" customHeight="1">
      <c r="B444" s="73" t="s">
        <v>2432</v>
      </c>
      <c r="C444" s="76" t="s">
        <v>127</v>
      </c>
      <c r="D444" s="77">
        <v>5259</v>
      </c>
      <c r="E444" s="67"/>
    </row>
    <row r="445" spans="2:5" ht="12" customHeight="1">
      <c r="B445" s="73" t="s">
        <v>2432</v>
      </c>
      <c r="C445" s="76" t="s">
        <v>128</v>
      </c>
      <c r="D445" s="77">
        <v>10107</v>
      </c>
      <c r="E445" s="67"/>
    </row>
    <row r="446" spans="2:5" ht="12" customHeight="1">
      <c r="B446" s="73" t="s">
        <v>2432</v>
      </c>
      <c r="C446" s="76" t="s">
        <v>129</v>
      </c>
      <c r="D446" s="77">
        <v>7273</v>
      </c>
      <c r="E446" s="67"/>
    </row>
    <row r="447" spans="2:5" ht="12" customHeight="1">
      <c r="B447" s="73" t="s">
        <v>2432</v>
      </c>
      <c r="C447" s="76" t="s">
        <v>130</v>
      </c>
      <c r="D447" s="77">
        <v>4215</v>
      </c>
      <c r="E447" s="67"/>
    </row>
    <row r="448" spans="2:5" ht="12" customHeight="1">
      <c r="B448" s="73" t="s">
        <v>2432</v>
      </c>
      <c r="C448" s="76" t="s">
        <v>131</v>
      </c>
      <c r="D448" s="77">
        <v>4621</v>
      </c>
      <c r="E448" s="67"/>
    </row>
    <row r="449" spans="2:5" ht="12" customHeight="1">
      <c r="B449" s="73" t="s">
        <v>2432</v>
      </c>
      <c r="C449" s="76" t="s">
        <v>132</v>
      </c>
      <c r="D449" s="77">
        <v>9509</v>
      </c>
      <c r="E449" s="67"/>
    </row>
    <row r="450" spans="2:5" ht="12" customHeight="1">
      <c r="B450" s="73" t="s">
        <v>2432</v>
      </c>
      <c r="C450" s="74" t="s">
        <v>133</v>
      </c>
      <c r="D450" s="75">
        <v>46306</v>
      </c>
      <c r="E450" s="67"/>
    </row>
    <row r="451" spans="2:5" ht="12" customHeight="1">
      <c r="B451" s="73" t="s">
        <v>2432</v>
      </c>
      <c r="C451" s="76" t="s">
        <v>134</v>
      </c>
      <c r="D451" s="77">
        <v>3332</v>
      </c>
      <c r="E451" s="67"/>
    </row>
    <row r="452" spans="2:5" ht="12" customHeight="1">
      <c r="B452" s="73" t="s">
        <v>2432</v>
      </c>
      <c r="C452" s="76" t="s">
        <v>135</v>
      </c>
      <c r="D452" s="77">
        <v>2934</v>
      </c>
      <c r="E452" s="67"/>
    </row>
    <row r="453" spans="2:5" ht="12" customHeight="1">
      <c r="B453" s="73" t="s">
        <v>2432</v>
      </c>
      <c r="C453" s="76" t="s">
        <v>136</v>
      </c>
      <c r="D453" s="77">
        <v>6358</v>
      </c>
      <c r="E453" s="67"/>
    </row>
    <row r="454" spans="2:5" ht="12" customHeight="1">
      <c r="B454" s="73" t="s">
        <v>2432</v>
      </c>
      <c r="C454" s="76" t="s">
        <v>137</v>
      </c>
      <c r="D454" s="77">
        <v>5860</v>
      </c>
      <c r="E454" s="67"/>
    </row>
    <row r="455" spans="2:5" ht="12" customHeight="1">
      <c r="B455" s="73" t="s">
        <v>2432</v>
      </c>
      <c r="C455" s="76" t="s">
        <v>138</v>
      </c>
      <c r="D455" s="77">
        <v>16057</v>
      </c>
      <c r="E455" s="67"/>
    </row>
    <row r="456" spans="2:5" ht="12" customHeight="1">
      <c r="B456" s="73" t="s">
        <v>2432</v>
      </c>
      <c r="C456" s="125" t="s">
        <v>2848</v>
      </c>
      <c r="D456" s="77">
        <v>7037</v>
      </c>
      <c r="E456" s="67"/>
    </row>
    <row r="457" spans="2:5" ht="12" customHeight="1">
      <c r="B457" s="73" t="s">
        <v>2432</v>
      </c>
      <c r="C457" s="76" t="s">
        <v>139</v>
      </c>
      <c r="D457" s="77">
        <v>4728</v>
      </c>
      <c r="E457" s="67"/>
    </row>
    <row r="458" spans="2:5" ht="12" customHeight="1">
      <c r="B458" s="73" t="s">
        <v>2432</v>
      </c>
      <c r="C458" s="74" t="s">
        <v>140</v>
      </c>
      <c r="D458" s="75">
        <v>64432</v>
      </c>
      <c r="E458" s="67"/>
    </row>
    <row r="459" spans="2:5" ht="12" customHeight="1">
      <c r="B459" s="73" t="s">
        <v>2432</v>
      </c>
      <c r="C459" s="76" t="s">
        <v>141</v>
      </c>
      <c r="D459" s="77">
        <v>18912</v>
      </c>
      <c r="E459" s="67"/>
    </row>
    <row r="460" spans="2:5" ht="12" customHeight="1">
      <c r="B460" s="73" t="s">
        <v>2432</v>
      </c>
      <c r="C460" s="76" t="s">
        <v>142</v>
      </c>
      <c r="D460" s="77">
        <v>4591</v>
      </c>
      <c r="E460" s="67"/>
    </row>
    <row r="461" spans="2:5" ht="12" customHeight="1">
      <c r="B461" s="73" t="s">
        <v>2432</v>
      </c>
      <c r="C461" s="76" t="s">
        <v>143</v>
      </c>
      <c r="D461" s="77">
        <v>3536</v>
      </c>
      <c r="E461" s="67"/>
    </row>
    <row r="462" spans="2:5" ht="12" customHeight="1">
      <c r="B462" s="73" t="s">
        <v>2432</v>
      </c>
      <c r="C462" s="76" t="s">
        <v>144</v>
      </c>
      <c r="D462" s="77">
        <v>8271</v>
      </c>
      <c r="E462" s="67"/>
    </row>
    <row r="463" spans="2:5" ht="12" customHeight="1">
      <c r="B463" s="73" t="s">
        <v>2432</v>
      </c>
      <c r="C463" s="76" t="s">
        <v>145</v>
      </c>
      <c r="D463" s="77">
        <v>8679</v>
      </c>
      <c r="E463" s="67"/>
    </row>
    <row r="464" spans="2:5" ht="12" customHeight="1">
      <c r="B464" s="73" t="s">
        <v>2432</v>
      </c>
      <c r="C464" s="76" t="s">
        <v>146</v>
      </c>
      <c r="D464" s="77">
        <v>3740</v>
      </c>
      <c r="E464" s="67"/>
    </row>
    <row r="465" spans="2:5" ht="12" customHeight="1">
      <c r="B465" s="73" t="s">
        <v>2432</v>
      </c>
      <c r="C465" s="76" t="s">
        <v>147</v>
      </c>
      <c r="D465" s="77">
        <v>3996</v>
      </c>
      <c r="E465" s="67"/>
    </row>
    <row r="466" spans="2:5" ht="12" customHeight="1">
      <c r="B466" s="73" t="s">
        <v>2432</v>
      </c>
      <c r="C466" s="76" t="s">
        <v>148</v>
      </c>
      <c r="D466" s="77">
        <v>3034</v>
      </c>
      <c r="E466" s="67"/>
    </row>
    <row r="467" spans="2:5" ht="12" customHeight="1">
      <c r="B467" s="73" t="s">
        <v>2432</v>
      </c>
      <c r="C467" s="76" t="s">
        <v>149</v>
      </c>
      <c r="D467" s="77">
        <v>4183</v>
      </c>
      <c r="E467" s="67"/>
    </row>
    <row r="468" spans="2:5" ht="12" customHeight="1">
      <c r="B468" s="73" t="s">
        <v>2432</v>
      </c>
      <c r="C468" s="76" t="s">
        <v>150</v>
      </c>
      <c r="D468" s="77">
        <v>5490</v>
      </c>
      <c r="E468" s="67"/>
    </row>
    <row r="469" spans="2:5" ht="12" customHeight="1">
      <c r="B469" s="73" t="s">
        <v>2432</v>
      </c>
      <c r="C469" s="74" t="s">
        <v>151</v>
      </c>
      <c r="D469" s="75">
        <v>96574</v>
      </c>
      <c r="E469" s="67"/>
    </row>
    <row r="470" spans="2:5" ht="12" customHeight="1">
      <c r="B470" s="73" t="s">
        <v>2432</v>
      </c>
      <c r="C470" s="76" t="s">
        <v>152</v>
      </c>
      <c r="D470" s="77">
        <v>34821</v>
      </c>
      <c r="E470" s="67"/>
    </row>
    <row r="471" spans="2:5" ht="12" customHeight="1">
      <c r="B471" s="73" t="s">
        <v>2432</v>
      </c>
      <c r="C471" s="76" t="s">
        <v>153</v>
      </c>
      <c r="D471" s="77">
        <v>8735</v>
      </c>
      <c r="E471" s="67"/>
    </row>
    <row r="472" spans="2:5" ht="12" customHeight="1">
      <c r="B472" s="73" t="s">
        <v>2432</v>
      </c>
      <c r="C472" s="76" t="s">
        <v>154</v>
      </c>
      <c r="D472" s="77">
        <v>5314</v>
      </c>
      <c r="E472" s="67"/>
    </row>
    <row r="473" spans="2:5" ht="12" customHeight="1">
      <c r="B473" s="73" t="s">
        <v>2432</v>
      </c>
      <c r="C473" s="76" t="s">
        <v>155</v>
      </c>
      <c r="D473" s="77">
        <v>7280</v>
      </c>
      <c r="E473" s="67"/>
    </row>
    <row r="474" spans="2:5" ht="12" customHeight="1">
      <c r="B474" s="73" t="s">
        <v>2432</v>
      </c>
      <c r="C474" s="76" t="s">
        <v>156</v>
      </c>
      <c r="D474" s="77">
        <v>7385</v>
      </c>
      <c r="E474" s="67"/>
    </row>
    <row r="475" spans="2:5" ht="12" customHeight="1">
      <c r="B475" s="73" t="s">
        <v>2432</v>
      </c>
      <c r="C475" s="76" t="s">
        <v>157</v>
      </c>
      <c r="D475" s="77">
        <v>5821</v>
      </c>
      <c r="E475" s="67"/>
    </row>
    <row r="476" spans="2:5" ht="12" customHeight="1">
      <c r="B476" s="73" t="s">
        <v>2432</v>
      </c>
      <c r="C476" s="76" t="s">
        <v>158</v>
      </c>
      <c r="D476" s="77">
        <v>6450</v>
      </c>
      <c r="E476" s="67"/>
    </row>
    <row r="477" spans="2:5" ht="12" customHeight="1">
      <c r="B477" s="73" t="s">
        <v>2432</v>
      </c>
      <c r="C477" s="125" t="s">
        <v>2849</v>
      </c>
      <c r="D477" s="77">
        <v>8693</v>
      </c>
      <c r="E477" s="67"/>
    </row>
    <row r="478" spans="2:5" ht="12" customHeight="1">
      <c r="B478" s="73" t="s">
        <v>2432</v>
      </c>
      <c r="C478" s="76" t="s">
        <v>159</v>
      </c>
      <c r="D478" s="77">
        <v>5532</v>
      </c>
      <c r="E478" s="67"/>
    </row>
    <row r="479" spans="2:5" ht="12" customHeight="1">
      <c r="B479" s="73" t="s">
        <v>2432</v>
      </c>
      <c r="C479" s="76" t="s">
        <v>160</v>
      </c>
      <c r="D479" s="77">
        <v>6543</v>
      </c>
      <c r="E479" s="67"/>
    </row>
    <row r="480" spans="2:5" ht="12" customHeight="1">
      <c r="B480" s="73" t="s">
        <v>2432</v>
      </c>
      <c r="C480" s="74" t="s">
        <v>161</v>
      </c>
      <c r="D480" s="75">
        <v>89040</v>
      </c>
      <c r="E480" s="67"/>
    </row>
    <row r="481" spans="2:5" ht="12" customHeight="1">
      <c r="B481" s="73" t="s">
        <v>2432</v>
      </c>
      <c r="C481" s="76" t="s">
        <v>162</v>
      </c>
      <c r="D481" s="77">
        <v>22138</v>
      </c>
      <c r="E481" s="67"/>
    </row>
    <row r="482" spans="2:5" ht="12" customHeight="1">
      <c r="B482" s="73" t="s">
        <v>2432</v>
      </c>
      <c r="C482" s="76" t="s">
        <v>163</v>
      </c>
      <c r="D482" s="77">
        <v>4071</v>
      </c>
      <c r="E482" s="67"/>
    </row>
    <row r="483" spans="2:5" ht="12" customHeight="1">
      <c r="B483" s="73" t="s">
        <v>2432</v>
      </c>
      <c r="C483" s="76" t="s">
        <v>164</v>
      </c>
      <c r="D483" s="77">
        <v>5896</v>
      </c>
      <c r="E483" s="67"/>
    </row>
    <row r="484" spans="2:5" ht="12" customHeight="1">
      <c r="B484" s="73" t="s">
        <v>2432</v>
      </c>
      <c r="C484" s="76" t="s">
        <v>165</v>
      </c>
      <c r="D484" s="77">
        <v>2837</v>
      </c>
      <c r="E484" s="67"/>
    </row>
    <row r="485" spans="2:5" ht="12" customHeight="1">
      <c r="B485" s="73" t="s">
        <v>2432</v>
      </c>
      <c r="C485" s="76" t="s">
        <v>166</v>
      </c>
      <c r="D485" s="77">
        <v>6455</v>
      </c>
      <c r="E485" s="67"/>
    </row>
    <row r="486" spans="2:5" ht="12" customHeight="1">
      <c r="B486" s="73" t="s">
        <v>2432</v>
      </c>
      <c r="C486" s="76" t="s">
        <v>167</v>
      </c>
      <c r="D486" s="77">
        <v>6477</v>
      </c>
      <c r="E486" s="67"/>
    </row>
    <row r="487" spans="2:5" ht="12" customHeight="1">
      <c r="B487" s="73" t="s">
        <v>2432</v>
      </c>
      <c r="C487" s="76" t="s">
        <v>168</v>
      </c>
      <c r="D487" s="77">
        <v>11627</v>
      </c>
      <c r="E487" s="67"/>
    </row>
    <row r="488" spans="2:5" ht="12" customHeight="1">
      <c r="B488" s="73" t="s">
        <v>2432</v>
      </c>
      <c r="C488" s="76" t="s">
        <v>169</v>
      </c>
      <c r="D488" s="77">
        <v>5951</v>
      </c>
      <c r="E488" s="67"/>
    </row>
    <row r="489" spans="2:5" ht="12" customHeight="1">
      <c r="B489" s="73" t="s">
        <v>2432</v>
      </c>
      <c r="C489" s="76" t="s">
        <v>170</v>
      </c>
      <c r="D489" s="77">
        <v>6246</v>
      </c>
      <c r="E489" s="67"/>
    </row>
    <row r="490" spans="2:5" ht="12" customHeight="1">
      <c r="B490" s="73" t="s">
        <v>2432</v>
      </c>
      <c r="C490" s="76" t="s">
        <v>171</v>
      </c>
      <c r="D490" s="77">
        <v>5248</v>
      </c>
      <c r="E490" s="67"/>
    </row>
    <row r="491" spans="2:5" ht="12" customHeight="1">
      <c r="B491" s="73" t="s">
        <v>2432</v>
      </c>
      <c r="C491" s="76" t="s">
        <v>172</v>
      </c>
      <c r="D491" s="77">
        <v>3913</v>
      </c>
      <c r="E491" s="67"/>
    </row>
    <row r="492" spans="2:5" ht="12" customHeight="1">
      <c r="B492" s="73" t="s">
        <v>2432</v>
      </c>
      <c r="C492" s="76" t="s">
        <v>173</v>
      </c>
      <c r="D492" s="77">
        <v>4925</v>
      </c>
      <c r="E492" s="67"/>
    </row>
    <row r="493" spans="2:5" ht="12" customHeight="1">
      <c r="B493" s="73" t="s">
        <v>2432</v>
      </c>
      <c r="C493" s="76" t="s">
        <v>174</v>
      </c>
      <c r="D493" s="77">
        <v>3256</v>
      </c>
      <c r="E493" s="67"/>
    </row>
    <row r="494" spans="2:5" ht="12" customHeight="1">
      <c r="B494" s="73" t="s">
        <v>2432</v>
      </c>
      <c r="C494" s="74" t="s">
        <v>175</v>
      </c>
      <c r="D494" s="75">
        <v>153380</v>
      </c>
      <c r="E494" s="67"/>
    </row>
    <row r="495" spans="2:5" ht="12" customHeight="1">
      <c r="B495" s="73" t="s">
        <v>2432</v>
      </c>
      <c r="C495" s="76" t="s">
        <v>176</v>
      </c>
      <c r="D495" s="77">
        <v>13356</v>
      </c>
      <c r="E495" s="67"/>
    </row>
    <row r="496" spans="2:5" ht="12" customHeight="1">
      <c r="B496" s="73" t="s">
        <v>2432</v>
      </c>
      <c r="C496" s="76" t="s">
        <v>177</v>
      </c>
      <c r="D496" s="77">
        <v>3775</v>
      </c>
      <c r="E496" s="67"/>
    </row>
    <row r="497" spans="2:5" ht="12" customHeight="1">
      <c r="B497" s="73" t="s">
        <v>2432</v>
      </c>
      <c r="C497" s="76" t="s">
        <v>178</v>
      </c>
      <c r="D497" s="77">
        <v>11761</v>
      </c>
      <c r="E497" s="67"/>
    </row>
    <row r="498" spans="2:5" ht="12" customHeight="1">
      <c r="B498" s="73" t="s">
        <v>2432</v>
      </c>
      <c r="C498" s="76" t="s">
        <v>179</v>
      </c>
      <c r="D498" s="77">
        <v>9053</v>
      </c>
      <c r="E498" s="67"/>
    </row>
    <row r="499" spans="2:5" ht="12" customHeight="1">
      <c r="B499" s="73" t="s">
        <v>2432</v>
      </c>
      <c r="C499" s="76" t="s">
        <v>180</v>
      </c>
      <c r="D499" s="77">
        <v>10813</v>
      </c>
      <c r="E499" s="67"/>
    </row>
    <row r="500" spans="2:5" ht="12" customHeight="1">
      <c r="B500" s="73" t="s">
        <v>2432</v>
      </c>
      <c r="C500" s="76" t="s">
        <v>2594</v>
      </c>
      <c r="D500" s="77">
        <v>8024</v>
      </c>
      <c r="E500" s="67"/>
    </row>
    <row r="501" spans="2:5" ht="12" customHeight="1">
      <c r="B501" s="73" t="s">
        <v>2432</v>
      </c>
      <c r="C501" s="76" t="s">
        <v>181</v>
      </c>
      <c r="D501" s="77">
        <v>13871</v>
      </c>
      <c r="E501" s="67"/>
    </row>
    <row r="502" spans="2:5" ht="12" customHeight="1">
      <c r="B502" s="73" t="s">
        <v>2432</v>
      </c>
      <c r="C502" s="76" t="s">
        <v>182</v>
      </c>
      <c r="D502" s="77">
        <v>13674</v>
      </c>
      <c r="E502" s="67"/>
    </row>
    <row r="503" spans="2:5" ht="12" customHeight="1">
      <c r="B503" s="73" t="s">
        <v>2432</v>
      </c>
      <c r="C503" s="76" t="s">
        <v>183</v>
      </c>
      <c r="D503" s="77">
        <v>4484</v>
      </c>
      <c r="E503" s="67"/>
    </row>
    <row r="504" spans="2:5" ht="12" customHeight="1">
      <c r="B504" s="73" t="s">
        <v>2432</v>
      </c>
      <c r="C504" s="76" t="s">
        <v>184</v>
      </c>
      <c r="D504" s="77">
        <v>11829</v>
      </c>
      <c r="E504" s="67"/>
    </row>
    <row r="505" spans="2:5" ht="12" customHeight="1">
      <c r="B505" s="73" t="s">
        <v>2432</v>
      </c>
      <c r="C505" s="76" t="s">
        <v>185</v>
      </c>
      <c r="D505" s="77">
        <v>19254</v>
      </c>
      <c r="E505" s="67"/>
    </row>
    <row r="506" spans="2:5" ht="12" customHeight="1">
      <c r="B506" s="73" t="s">
        <v>2432</v>
      </c>
      <c r="C506" s="76" t="s">
        <v>186</v>
      </c>
      <c r="D506" s="77">
        <v>8046</v>
      </c>
      <c r="E506" s="67"/>
    </row>
    <row r="507" spans="2:5" ht="12" customHeight="1">
      <c r="B507" s="73" t="s">
        <v>2432</v>
      </c>
      <c r="C507" s="76" t="s">
        <v>187</v>
      </c>
      <c r="D507" s="77">
        <v>5978</v>
      </c>
      <c r="E507" s="67"/>
    </row>
    <row r="508" spans="2:5" ht="12" customHeight="1">
      <c r="B508" s="73" t="s">
        <v>2432</v>
      </c>
      <c r="C508" s="76" t="s">
        <v>188</v>
      </c>
      <c r="D508" s="77">
        <v>12024</v>
      </c>
      <c r="E508" s="67"/>
    </row>
    <row r="509" spans="2:5" ht="12" customHeight="1">
      <c r="B509" s="73" t="s">
        <v>2432</v>
      </c>
      <c r="C509" s="76" t="s">
        <v>189</v>
      </c>
      <c r="D509" s="77">
        <v>4532</v>
      </c>
      <c r="E509" s="67"/>
    </row>
    <row r="510" spans="2:5" ht="12" customHeight="1">
      <c r="B510" s="73" t="s">
        <v>2432</v>
      </c>
      <c r="C510" s="76" t="s">
        <v>2557</v>
      </c>
      <c r="D510" s="77">
        <v>2906</v>
      </c>
      <c r="E510" s="67"/>
    </row>
    <row r="511" spans="2:5" ht="12" customHeight="1">
      <c r="B511" s="73" t="s">
        <v>2432</v>
      </c>
      <c r="C511" s="74" t="s">
        <v>190</v>
      </c>
      <c r="D511" s="75">
        <v>57461</v>
      </c>
      <c r="E511" s="67"/>
    </row>
    <row r="512" spans="2:5" ht="12" customHeight="1">
      <c r="B512" s="73" t="s">
        <v>2432</v>
      </c>
      <c r="C512" s="76" t="s">
        <v>191</v>
      </c>
      <c r="D512" s="77">
        <v>7911</v>
      </c>
      <c r="E512" s="67"/>
    </row>
    <row r="513" spans="2:5" ht="12" customHeight="1">
      <c r="B513" s="73" t="s">
        <v>2432</v>
      </c>
      <c r="C513" s="76" t="s">
        <v>192</v>
      </c>
      <c r="D513" s="77">
        <v>5584</v>
      </c>
      <c r="E513" s="67"/>
    </row>
    <row r="514" spans="2:5" ht="12" customHeight="1">
      <c r="B514" s="73" t="s">
        <v>2432</v>
      </c>
      <c r="C514" s="76" t="s">
        <v>193</v>
      </c>
      <c r="D514" s="77">
        <v>23462</v>
      </c>
      <c r="E514" s="67"/>
    </row>
    <row r="515" spans="2:5" ht="12" customHeight="1">
      <c r="B515" s="73" t="s">
        <v>2432</v>
      </c>
      <c r="C515" s="76" t="s">
        <v>194</v>
      </c>
      <c r="D515" s="77">
        <v>9190</v>
      </c>
      <c r="E515" s="67"/>
    </row>
    <row r="516" spans="2:5" ht="12" customHeight="1">
      <c r="B516" s="73" t="s">
        <v>2432</v>
      </c>
      <c r="C516" s="76" t="s">
        <v>195</v>
      </c>
      <c r="D516" s="77">
        <v>5616</v>
      </c>
      <c r="E516" s="67"/>
    </row>
    <row r="517" spans="2:5" ht="12" customHeight="1">
      <c r="B517" s="73" t="s">
        <v>2432</v>
      </c>
      <c r="C517" s="76" t="s">
        <v>196</v>
      </c>
      <c r="D517" s="77">
        <v>5698</v>
      </c>
      <c r="E517" s="67"/>
    </row>
    <row r="518" spans="2:5" ht="12" customHeight="1">
      <c r="B518" s="73" t="s">
        <v>2432</v>
      </c>
      <c r="C518" s="74" t="s">
        <v>197</v>
      </c>
      <c r="D518" s="75">
        <v>107896</v>
      </c>
      <c r="E518" s="67"/>
    </row>
    <row r="519" spans="2:5" ht="12" customHeight="1">
      <c r="B519" s="73" t="s">
        <v>2432</v>
      </c>
      <c r="C519" s="76" t="s">
        <v>2434</v>
      </c>
      <c r="D519" s="77">
        <v>30310</v>
      </c>
      <c r="E519" s="67"/>
    </row>
    <row r="520" spans="2:5" ht="12" customHeight="1">
      <c r="B520" s="73" t="s">
        <v>2432</v>
      </c>
      <c r="C520" s="76" t="s">
        <v>2435</v>
      </c>
      <c r="D520" s="77">
        <v>2556</v>
      </c>
      <c r="E520" s="67"/>
    </row>
    <row r="521" spans="2:5" ht="12" customHeight="1">
      <c r="B521" s="73" t="s">
        <v>2432</v>
      </c>
      <c r="C521" s="76" t="s">
        <v>2433</v>
      </c>
      <c r="D521" s="77">
        <v>5680</v>
      </c>
      <c r="E521" s="67"/>
    </row>
    <row r="522" spans="2:5" ht="12" customHeight="1">
      <c r="B522" s="73" t="s">
        <v>2432</v>
      </c>
      <c r="C522" s="76" t="s">
        <v>2436</v>
      </c>
      <c r="D522" s="77">
        <v>10520</v>
      </c>
      <c r="E522" s="67"/>
    </row>
    <row r="523" spans="2:5" ht="12" customHeight="1">
      <c r="B523" s="73" t="s">
        <v>2432</v>
      </c>
      <c r="C523" s="76" t="s">
        <v>2437</v>
      </c>
      <c r="D523" s="77">
        <v>18028</v>
      </c>
      <c r="E523" s="67"/>
    </row>
    <row r="524" spans="2:5" ht="12" customHeight="1">
      <c r="B524" s="73" t="s">
        <v>2432</v>
      </c>
      <c r="C524" s="76" t="s">
        <v>2438</v>
      </c>
      <c r="D524" s="77">
        <v>4005</v>
      </c>
      <c r="E524" s="67"/>
    </row>
    <row r="525" spans="2:5" ht="12" customHeight="1">
      <c r="B525" s="73" t="s">
        <v>2432</v>
      </c>
      <c r="C525" s="76" t="s">
        <v>2439</v>
      </c>
      <c r="D525" s="77">
        <v>9772</v>
      </c>
      <c r="E525" s="67"/>
    </row>
    <row r="526" spans="2:5" ht="12" customHeight="1">
      <c r="B526" s="73" t="s">
        <v>2432</v>
      </c>
      <c r="C526" s="76" t="s">
        <v>2440</v>
      </c>
      <c r="D526" s="77">
        <v>7921</v>
      </c>
      <c r="E526" s="67"/>
    </row>
    <row r="527" spans="2:5" ht="12" customHeight="1">
      <c r="B527" s="73" t="s">
        <v>2432</v>
      </c>
      <c r="C527" s="76" t="s">
        <v>2441</v>
      </c>
      <c r="D527" s="77">
        <v>7442</v>
      </c>
      <c r="E527" s="67"/>
    </row>
    <row r="528" spans="2:5" ht="12" customHeight="1">
      <c r="B528" s="73" t="s">
        <v>2432</v>
      </c>
      <c r="C528" s="76" t="s">
        <v>2442</v>
      </c>
      <c r="D528" s="77">
        <v>6950</v>
      </c>
      <c r="E528" s="67"/>
    </row>
    <row r="529" spans="2:5" ht="12" customHeight="1">
      <c r="B529" s="73" t="s">
        <v>2432</v>
      </c>
      <c r="C529" s="76" t="s">
        <v>2443</v>
      </c>
      <c r="D529" s="77">
        <v>4712</v>
      </c>
      <c r="E529" s="67"/>
    </row>
    <row r="530" spans="2:5" ht="12" customHeight="1">
      <c r="B530" s="73" t="s">
        <v>2432</v>
      </c>
      <c r="C530" s="74" t="s">
        <v>198</v>
      </c>
      <c r="D530" s="75">
        <v>60266</v>
      </c>
      <c r="E530" s="67"/>
    </row>
    <row r="531" spans="2:5" ht="12" customHeight="1">
      <c r="B531" s="73" t="s">
        <v>2432</v>
      </c>
      <c r="C531" s="76" t="s">
        <v>199</v>
      </c>
      <c r="D531" s="77">
        <v>6658</v>
      </c>
      <c r="E531" s="67"/>
    </row>
    <row r="532" spans="2:5" ht="12" customHeight="1">
      <c r="B532" s="73" t="s">
        <v>2432</v>
      </c>
      <c r="C532" s="76" t="s">
        <v>200</v>
      </c>
      <c r="D532" s="77">
        <v>6666</v>
      </c>
      <c r="E532" s="67"/>
    </row>
    <row r="533" spans="2:5" ht="12" customHeight="1">
      <c r="B533" s="73" t="s">
        <v>2432</v>
      </c>
      <c r="C533" s="76" t="s">
        <v>201</v>
      </c>
      <c r="D533" s="77">
        <v>5647</v>
      </c>
      <c r="E533" s="67"/>
    </row>
    <row r="534" spans="2:5" ht="12" customHeight="1">
      <c r="B534" s="73" t="s">
        <v>2432</v>
      </c>
      <c r="C534" s="76" t="s">
        <v>202</v>
      </c>
      <c r="D534" s="77">
        <v>4956</v>
      </c>
      <c r="E534" s="67"/>
    </row>
    <row r="535" spans="2:5" ht="12" customHeight="1">
      <c r="B535" s="73" t="s">
        <v>2432</v>
      </c>
      <c r="C535" s="76" t="s">
        <v>203</v>
      </c>
      <c r="D535" s="77">
        <v>17413</v>
      </c>
      <c r="E535" s="67"/>
    </row>
    <row r="536" spans="2:5" ht="12" customHeight="1">
      <c r="B536" s="73" t="s">
        <v>2432</v>
      </c>
      <c r="C536" s="76" t="s">
        <v>204</v>
      </c>
      <c r="D536" s="77">
        <v>14430</v>
      </c>
      <c r="E536" s="67"/>
    </row>
    <row r="537" spans="2:5" ht="12" customHeight="1">
      <c r="B537" s="73" t="s">
        <v>2432</v>
      </c>
      <c r="C537" s="76" t="s">
        <v>205</v>
      </c>
      <c r="D537" s="77">
        <v>4496</v>
      </c>
      <c r="E537" s="67"/>
    </row>
    <row r="538" spans="2:5" ht="12" customHeight="1">
      <c r="B538" s="73" t="s">
        <v>2432</v>
      </c>
      <c r="C538" s="74" t="s">
        <v>206</v>
      </c>
      <c r="D538" s="75">
        <v>35140</v>
      </c>
      <c r="E538" s="67"/>
    </row>
    <row r="539" spans="2:5" ht="12" customHeight="1">
      <c r="B539" s="73" t="s">
        <v>2432</v>
      </c>
      <c r="C539" s="76" t="s">
        <v>2484</v>
      </c>
      <c r="D539" s="77">
        <v>3933</v>
      </c>
      <c r="E539" s="67"/>
    </row>
    <row r="540" spans="2:5" ht="12" customHeight="1">
      <c r="B540" s="73" t="s">
        <v>2432</v>
      </c>
      <c r="C540" s="76" t="s">
        <v>2485</v>
      </c>
      <c r="D540" s="77">
        <v>3846</v>
      </c>
      <c r="E540" s="67"/>
    </row>
    <row r="541" spans="2:5" ht="12" customHeight="1">
      <c r="B541" s="73" t="s">
        <v>2432</v>
      </c>
      <c r="C541" s="76" t="s">
        <v>2486</v>
      </c>
      <c r="D541" s="77">
        <v>3874</v>
      </c>
      <c r="E541" s="67"/>
    </row>
    <row r="542" spans="2:5" ht="12" customHeight="1">
      <c r="B542" s="73" t="s">
        <v>2432</v>
      </c>
      <c r="C542" s="76" t="s">
        <v>2487</v>
      </c>
      <c r="D542" s="77">
        <v>14613</v>
      </c>
      <c r="E542" s="67"/>
    </row>
    <row r="543" spans="2:5" ht="12" customHeight="1">
      <c r="B543" s="73" t="s">
        <v>2432</v>
      </c>
      <c r="C543" s="76" t="s">
        <v>2488</v>
      </c>
      <c r="D543" s="77">
        <v>1661</v>
      </c>
      <c r="E543" s="67"/>
    </row>
    <row r="544" spans="2:5" ht="12" customHeight="1">
      <c r="B544" s="73" t="s">
        <v>2432</v>
      </c>
      <c r="C544" s="76" t="s">
        <v>2489</v>
      </c>
      <c r="D544" s="77">
        <v>4600</v>
      </c>
      <c r="E544" s="67"/>
    </row>
    <row r="545" spans="2:5" ht="12" customHeight="1">
      <c r="B545" s="73" t="s">
        <v>2432</v>
      </c>
      <c r="C545" s="76" t="s">
        <v>207</v>
      </c>
      <c r="D545" s="77">
        <v>2613</v>
      </c>
      <c r="E545" s="67"/>
    </row>
    <row r="546" spans="2:5" ht="12" customHeight="1">
      <c r="B546" s="73" t="s">
        <v>2432</v>
      </c>
      <c r="C546" s="74" t="s">
        <v>208</v>
      </c>
      <c r="D546" s="75">
        <v>114198</v>
      </c>
      <c r="E546" s="67"/>
    </row>
    <row r="547" spans="2:5" ht="12" customHeight="1">
      <c r="B547" s="73" t="s">
        <v>2432</v>
      </c>
      <c r="C547" s="76" t="s">
        <v>209</v>
      </c>
      <c r="D547" s="77">
        <v>48114</v>
      </c>
      <c r="E547" s="67"/>
    </row>
    <row r="548" spans="2:5" ht="12" customHeight="1">
      <c r="B548" s="73" t="s">
        <v>2432</v>
      </c>
      <c r="C548" s="76" t="s">
        <v>1893</v>
      </c>
      <c r="D548" s="77">
        <v>3948</v>
      </c>
      <c r="E548" s="67"/>
    </row>
    <row r="549" spans="2:5" ht="12" customHeight="1">
      <c r="B549" s="73" t="s">
        <v>2432</v>
      </c>
      <c r="C549" s="76" t="s">
        <v>210</v>
      </c>
      <c r="D549" s="77">
        <v>3675</v>
      </c>
      <c r="E549" s="67"/>
    </row>
    <row r="550" spans="2:5" ht="12" customHeight="1">
      <c r="B550" s="73" t="s">
        <v>2432</v>
      </c>
      <c r="C550" s="76" t="s">
        <v>211</v>
      </c>
      <c r="D550" s="77">
        <v>6769</v>
      </c>
      <c r="E550" s="67"/>
    </row>
    <row r="551" spans="2:5" ht="12" customHeight="1">
      <c r="B551" s="73" t="s">
        <v>2432</v>
      </c>
      <c r="C551" s="76" t="s">
        <v>212</v>
      </c>
      <c r="D551" s="77">
        <v>8882</v>
      </c>
      <c r="E551" s="67"/>
    </row>
    <row r="552" spans="2:5" ht="12" customHeight="1">
      <c r="B552" s="73" t="s">
        <v>2432</v>
      </c>
      <c r="C552" s="76" t="s">
        <v>213</v>
      </c>
      <c r="D552" s="77">
        <v>7698</v>
      </c>
      <c r="E552" s="67"/>
    </row>
    <row r="553" spans="2:5" ht="12" customHeight="1">
      <c r="B553" s="73" t="s">
        <v>2432</v>
      </c>
      <c r="C553" s="76" t="s">
        <v>214</v>
      </c>
      <c r="D553" s="77">
        <v>2972</v>
      </c>
      <c r="E553" s="67"/>
    </row>
    <row r="554" spans="2:5" ht="12" customHeight="1">
      <c r="B554" s="73" t="s">
        <v>2432</v>
      </c>
      <c r="C554" s="76" t="s">
        <v>215</v>
      </c>
      <c r="D554" s="77">
        <v>8955</v>
      </c>
      <c r="E554" s="67"/>
    </row>
    <row r="555" spans="2:5" ht="12" customHeight="1">
      <c r="B555" s="73" t="s">
        <v>2432</v>
      </c>
      <c r="C555" s="76" t="s">
        <v>216</v>
      </c>
      <c r="D555" s="77">
        <v>11996</v>
      </c>
      <c r="E555" s="67"/>
    </row>
    <row r="556" spans="2:5" ht="12" customHeight="1">
      <c r="B556" s="73" t="s">
        <v>2432</v>
      </c>
      <c r="C556" s="76" t="s">
        <v>217</v>
      </c>
      <c r="D556" s="77">
        <v>4724</v>
      </c>
      <c r="E556" s="67"/>
    </row>
    <row r="557" spans="2:5" ht="12" customHeight="1">
      <c r="B557" s="73" t="s">
        <v>2432</v>
      </c>
      <c r="C557" s="76" t="s">
        <v>218</v>
      </c>
      <c r="D557" s="77">
        <v>6465</v>
      </c>
      <c r="E557" s="67"/>
    </row>
    <row r="558" spans="2:5" ht="12" customHeight="1">
      <c r="B558" s="73" t="s">
        <v>2432</v>
      </c>
      <c r="C558" s="74" t="s">
        <v>219</v>
      </c>
      <c r="D558" s="75">
        <v>59640</v>
      </c>
      <c r="E558" s="67"/>
    </row>
    <row r="559" spans="2:5" ht="12" customHeight="1">
      <c r="B559" s="73" t="s">
        <v>2432</v>
      </c>
      <c r="C559" s="76" t="s">
        <v>220</v>
      </c>
      <c r="D559" s="77">
        <v>15808</v>
      </c>
      <c r="E559" s="67"/>
    </row>
    <row r="560" spans="2:5" ht="12" customHeight="1">
      <c r="B560" s="73" t="s">
        <v>2432</v>
      </c>
      <c r="C560" s="76" t="s">
        <v>221</v>
      </c>
      <c r="D560" s="77">
        <v>6030</v>
      </c>
      <c r="E560" s="67"/>
    </row>
    <row r="561" spans="2:5" ht="12" customHeight="1">
      <c r="B561" s="73" t="s">
        <v>2432</v>
      </c>
      <c r="C561" s="76" t="s">
        <v>2479</v>
      </c>
      <c r="D561" s="77">
        <v>4394</v>
      </c>
      <c r="E561" s="67"/>
    </row>
    <row r="562" spans="2:5" ht="12" customHeight="1">
      <c r="B562" s="73" t="s">
        <v>2432</v>
      </c>
      <c r="C562" s="76" t="s">
        <v>2829</v>
      </c>
      <c r="D562" s="77">
        <v>8209</v>
      </c>
      <c r="E562" s="67"/>
    </row>
    <row r="563" spans="2:5" ht="12" customHeight="1">
      <c r="B563" s="73" t="s">
        <v>2432</v>
      </c>
      <c r="C563" s="76" t="s">
        <v>2480</v>
      </c>
      <c r="D563" s="77">
        <v>4295</v>
      </c>
      <c r="E563" s="67"/>
    </row>
    <row r="564" spans="2:5" ht="12" customHeight="1">
      <c r="B564" s="73" t="s">
        <v>2432</v>
      </c>
      <c r="C564" s="76" t="s">
        <v>2481</v>
      </c>
      <c r="D564" s="77">
        <v>8099</v>
      </c>
      <c r="E564" s="67"/>
    </row>
    <row r="565" spans="2:5" ht="12" customHeight="1">
      <c r="B565" s="73" t="s">
        <v>2432</v>
      </c>
      <c r="C565" s="76" t="s">
        <v>2482</v>
      </c>
      <c r="D565" s="77">
        <v>6030</v>
      </c>
      <c r="E565" s="67"/>
    </row>
    <row r="566" spans="2:5" ht="12" customHeight="1">
      <c r="B566" s="73" t="s">
        <v>2432</v>
      </c>
      <c r="C566" s="76" t="s">
        <v>2483</v>
      </c>
      <c r="D566" s="77">
        <v>6775</v>
      </c>
      <c r="E566" s="67"/>
    </row>
    <row r="567" spans="2:5" ht="12" customHeight="1">
      <c r="B567" s="73" t="s">
        <v>2432</v>
      </c>
      <c r="C567" s="74" t="s">
        <v>222</v>
      </c>
      <c r="D567" s="75">
        <v>56765</v>
      </c>
      <c r="E567" s="67"/>
    </row>
    <row r="568" spans="2:5" ht="12" customHeight="1">
      <c r="B568" s="73" t="s">
        <v>2432</v>
      </c>
      <c r="C568" s="76" t="s">
        <v>223</v>
      </c>
      <c r="D568" s="77">
        <v>16398</v>
      </c>
      <c r="E568" s="67"/>
    </row>
    <row r="569" spans="2:5" ht="12" customHeight="1">
      <c r="B569" s="73" t="s">
        <v>2432</v>
      </c>
      <c r="C569" s="76" t="s">
        <v>2533</v>
      </c>
      <c r="D569" s="77">
        <v>7245</v>
      </c>
      <c r="E569" s="67"/>
    </row>
    <row r="570" spans="2:5" ht="12" customHeight="1">
      <c r="B570" s="73" t="s">
        <v>2432</v>
      </c>
      <c r="C570" s="76" t="s">
        <v>224</v>
      </c>
      <c r="D570" s="77">
        <v>4158</v>
      </c>
      <c r="E570" s="67"/>
    </row>
    <row r="571" spans="2:5" ht="12" customHeight="1">
      <c r="B571" s="73" t="s">
        <v>2432</v>
      </c>
      <c r="C571" s="76" t="s">
        <v>225</v>
      </c>
      <c r="D571" s="77">
        <v>20510</v>
      </c>
      <c r="E571" s="67"/>
    </row>
    <row r="572" spans="2:5" ht="12" customHeight="1">
      <c r="B572" s="73" t="s">
        <v>2432</v>
      </c>
      <c r="C572" s="76" t="s">
        <v>1846</v>
      </c>
      <c r="D572" s="77">
        <v>5221</v>
      </c>
      <c r="E572" s="67"/>
    </row>
    <row r="573" spans="2:5" ht="12" customHeight="1">
      <c r="B573" s="73" t="s">
        <v>2432</v>
      </c>
      <c r="C573" s="76" t="s">
        <v>226</v>
      </c>
      <c r="D573" s="77">
        <v>3233</v>
      </c>
      <c r="E573" s="67"/>
    </row>
    <row r="574" spans="2:5" ht="12" customHeight="1">
      <c r="B574" s="73" t="s">
        <v>2432</v>
      </c>
      <c r="C574" s="74" t="s">
        <v>2769</v>
      </c>
      <c r="D574" s="75">
        <v>72412</v>
      </c>
      <c r="E574" s="67"/>
    </row>
    <row r="575" spans="2:5" ht="12" customHeight="1">
      <c r="B575" s="73" t="s">
        <v>2432</v>
      </c>
      <c r="C575" s="76" t="s">
        <v>227</v>
      </c>
      <c r="D575" s="77">
        <v>39732</v>
      </c>
      <c r="E575" s="67"/>
    </row>
    <row r="576" spans="2:5" ht="12" customHeight="1">
      <c r="B576" s="73" t="s">
        <v>2432</v>
      </c>
      <c r="C576" s="76" t="s">
        <v>228</v>
      </c>
      <c r="D576" s="77">
        <v>9640</v>
      </c>
      <c r="E576" s="67"/>
    </row>
    <row r="577" spans="2:5" ht="12" customHeight="1">
      <c r="B577" s="73" t="s">
        <v>2432</v>
      </c>
      <c r="C577" s="76" t="s">
        <v>229</v>
      </c>
      <c r="D577" s="77">
        <v>10580</v>
      </c>
      <c r="E577" s="67"/>
    </row>
    <row r="578" spans="2:5" ht="12" customHeight="1">
      <c r="B578" s="73" t="s">
        <v>2432</v>
      </c>
      <c r="C578" s="76" t="s">
        <v>230</v>
      </c>
      <c r="D578" s="77">
        <v>3445</v>
      </c>
      <c r="E578" s="67"/>
    </row>
    <row r="579" spans="2:5" ht="12" customHeight="1">
      <c r="B579" s="73" t="s">
        <v>2432</v>
      </c>
      <c r="C579" s="76" t="s">
        <v>231</v>
      </c>
      <c r="D579" s="77">
        <v>9015</v>
      </c>
      <c r="E579" s="67"/>
    </row>
    <row r="580" spans="2:5" ht="12" customHeight="1">
      <c r="B580" s="73" t="s">
        <v>2432</v>
      </c>
      <c r="C580" s="74" t="s">
        <v>232</v>
      </c>
      <c r="D580" s="75">
        <v>84429</v>
      </c>
      <c r="E580" s="67"/>
    </row>
    <row r="581" spans="2:5" ht="12" customHeight="1">
      <c r="B581" s="73" t="s">
        <v>2432</v>
      </c>
      <c r="C581" s="76" t="s">
        <v>233</v>
      </c>
      <c r="D581" s="77">
        <v>19365</v>
      </c>
      <c r="E581" s="67"/>
    </row>
    <row r="582" spans="2:5" ht="12" customHeight="1">
      <c r="B582" s="73" t="s">
        <v>2432</v>
      </c>
      <c r="C582" s="76" t="s">
        <v>234</v>
      </c>
      <c r="D582" s="77">
        <v>3365</v>
      </c>
      <c r="E582" s="67"/>
    </row>
    <row r="583" spans="2:5" ht="12" customHeight="1">
      <c r="B583" s="73" t="s">
        <v>2432</v>
      </c>
      <c r="C583" s="76" t="s">
        <v>235</v>
      </c>
      <c r="D583" s="77">
        <v>3486</v>
      </c>
      <c r="E583" s="67"/>
    </row>
    <row r="584" spans="2:5" ht="12" customHeight="1">
      <c r="B584" s="73" t="s">
        <v>2432</v>
      </c>
      <c r="C584" s="76" t="s">
        <v>236</v>
      </c>
      <c r="D584" s="77">
        <v>3274</v>
      </c>
      <c r="E584" s="67"/>
    </row>
    <row r="585" spans="2:5" ht="12" customHeight="1">
      <c r="B585" s="73" t="s">
        <v>2432</v>
      </c>
      <c r="C585" s="125" t="s">
        <v>2850</v>
      </c>
      <c r="D585" s="77">
        <v>6296</v>
      </c>
      <c r="E585" s="67"/>
    </row>
    <row r="586" spans="2:5" ht="12" customHeight="1">
      <c r="B586" s="73" t="s">
        <v>2432</v>
      </c>
      <c r="C586" s="76" t="s">
        <v>2830</v>
      </c>
      <c r="D586" s="77">
        <v>6132</v>
      </c>
      <c r="E586" s="67"/>
    </row>
    <row r="587" spans="2:5" ht="12" customHeight="1">
      <c r="B587" s="73" t="s">
        <v>2432</v>
      </c>
      <c r="C587" s="76" t="s">
        <v>242</v>
      </c>
      <c r="D587" s="77">
        <v>5222</v>
      </c>
      <c r="E587" s="67"/>
    </row>
    <row r="588" spans="2:5" ht="12" customHeight="1">
      <c r="B588" s="73" t="s">
        <v>2432</v>
      </c>
      <c r="C588" s="76" t="s">
        <v>243</v>
      </c>
      <c r="D588" s="77">
        <v>7537</v>
      </c>
      <c r="E588" s="67"/>
    </row>
    <row r="589" spans="2:5" ht="12" customHeight="1">
      <c r="B589" s="73" t="s">
        <v>2432</v>
      </c>
      <c r="C589" s="76" t="s">
        <v>244</v>
      </c>
      <c r="D589" s="77">
        <v>3947</v>
      </c>
      <c r="E589" s="67"/>
    </row>
    <row r="590" spans="2:5" ht="12" customHeight="1">
      <c r="B590" s="73" t="s">
        <v>2432</v>
      </c>
      <c r="C590" s="76" t="s">
        <v>245</v>
      </c>
      <c r="D590" s="77">
        <v>4037</v>
      </c>
      <c r="E590" s="67"/>
    </row>
    <row r="591" spans="2:5" ht="12" customHeight="1">
      <c r="B591" s="73" t="s">
        <v>2432</v>
      </c>
      <c r="C591" s="76" t="s">
        <v>246</v>
      </c>
      <c r="D591" s="77">
        <v>11373</v>
      </c>
      <c r="E591" s="67"/>
    </row>
    <row r="592" spans="2:5" ht="12" customHeight="1">
      <c r="B592" s="73" t="s">
        <v>2432</v>
      </c>
      <c r="C592" s="76" t="s">
        <v>247</v>
      </c>
      <c r="D592" s="77">
        <v>5665</v>
      </c>
      <c r="E592" s="67"/>
    </row>
    <row r="593" spans="2:5" ht="12" customHeight="1">
      <c r="B593" s="73" t="s">
        <v>2432</v>
      </c>
      <c r="C593" s="76" t="s">
        <v>248</v>
      </c>
      <c r="D593" s="77">
        <v>4730</v>
      </c>
      <c r="E593" s="67"/>
    </row>
    <row r="594" spans="2:5" ht="12" customHeight="1">
      <c r="B594" s="73" t="s">
        <v>2432</v>
      </c>
      <c r="C594" s="74" t="s">
        <v>249</v>
      </c>
      <c r="D594" s="75">
        <v>38853</v>
      </c>
      <c r="E594" s="67"/>
    </row>
    <row r="595" spans="2:5" ht="12" customHeight="1">
      <c r="B595" s="73" t="s">
        <v>2432</v>
      </c>
      <c r="C595" s="76" t="s">
        <v>250</v>
      </c>
      <c r="D595" s="77">
        <v>13350</v>
      </c>
      <c r="E595" s="67"/>
    </row>
    <row r="596" spans="2:5" ht="12" customHeight="1">
      <c r="B596" s="73" t="s">
        <v>2432</v>
      </c>
      <c r="C596" s="76" t="s">
        <v>251</v>
      </c>
      <c r="D596" s="77">
        <v>2941</v>
      </c>
      <c r="E596" s="67"/>
    </row>
    <row r="597" spans="2:5" ht="12" customHeight="1">
      <c r="B597" s="73" t="s">
        <v>2432</v>
      </c>
      <c r="C597" s="76" t="s">
        <v>252</v>
      </c>
      <c r="D597" s="77">
        <v>3766</v>
      </c>
      <c r="E597" s="67"/>
    </row>
    <row r="598" spans="2:5" ht="12" customHeight="1">
      <c r="B598" s="73" t="s">
        <v>2432</v>
      </c>
      <c r="C598" s="76" t="s">
        <v>253</v>
      </c>
      <c r="D598" s="77">
        <v>2113</v>
      </c>
      <c r="E598" s="67"/>
    </row>
    <row r="599" spans="2:5" ht="12" customHeight="1">
      <c r="B599" s="73" t="s">
        <v>2432</v>
      </c>
      <c r="C599" s="76" t="s">
        <v>254</v>
      </c>
      <c r="D599" s="77">
        <v>4135</v>
      </c>
      <c r="E599" s="67"/>
    </row>
    <row r="600" spans="2:5" ht="12" customHeight="1">
      <c r="B600" s="73" t="s">
        <v>2432</v>
      </c>
      <c r="C600" s="76" t="s">
        <v>255</v>
      </c>
      <c r="D600" s="77">
        <v>6058</v>
      </c>
      <c r="E600" s="67"/>
    </row>
    <row r="601" spans="2:5" ht="12" customHeight="1">
      <c r="B601" s="73" t="s">
        <v>2432</v>
      </c>
      <c r="C601" s="76" t="s">
        <v>256</v>
      </c>
      <c r="D601" s="77">
        <v>3878</v>
      </c>
      <c r="E601" s="67"/>
    </row>
    <row r="602" spans="2:5" ht="12" customHeight="1">
      <c r="B602" s="73" t="s">
        <v>2432</v>
      </c>
      <c r="C602" s="76" t="s">
        <v>257</v>
      </c>
      <c r="D602" s="77">
        <v>2612</v>
      </c>
      <c r="E602" s="67"/>
    </row>
    <row r="603" spans="2:5" ht="12" customHeight="1">
      <c r="B603" s="73" t="s">
        <v>2432</v>
      </c>
      <c r="C603" s="74" t="s">
        <v>258</v>
      </c>
      <c r="D603" s="75">
        <v>107565</v>
      </c>
      <c r="E603" s="67"/>
    </row>
    <row r="604" spans="2:5" ht="12" customHeight="1">
      <c r="B604" s="73" t="s">
        <v>2432</v>
      </c>
      <c r="C604" s="76" t="s">
        <v>2433</v>
      </c>
      <c r="D604" s="77">
        <v>4727</v>
      </c>
      <c r="E604" s="67"/>
    </row>
    <row r="605" spans="2:5" ht="12" customHeight="1">
      <c r="B605" s="73" t="s">
        <v>2432</v>
      </c>
      <c r="C605" s="76" t="s">
        <v>259</v>
      </c>
      <c r="D605" s="77">
        <v>4082</v>
      </c>
      <c r="E605" s="67"/>
    </row>
    <row r="606" spans="2:5" ht="12" customHeight="1">
      <c r="B606" s="73" t="s">
        <v>2432</v>
      </c>
      <c r="C606" s="76" t="s">
        <v>260</v>
      </c>
      <c r="D606" s="77">
        <v>5067</v>
      </c>
      <c r="E606" s="67"/>
    </row>
    <row r="607" spans="2:5" ht="12" customHeight="1">
      <c r="B607" s="73" t="s">
        <v>2432</v>
      </c>
      <c r="C607" s="76" t="s">
        <v>261</v>
      </c>
      <c r="D607" s="77">
        <v>7187</v>
      </c>
      <c r="E607" s="67"/>
    </row>
    <row r="608" spans="2:5" ht="12" customHeight="1">
      <c r="B608" s="73" t="s">
        <v>2432</v>
      </c>
      <c r="C608" s="76" t="s">
        <v>262</v>
      </c>
      <c r="D608" s="77">
        <v>6292</v>
      </c>
      <c r="E608" s="67"/>
    </row>
    <row r="609" spans="2:5" ht="12" customHeight="1">
      <c r="B609" s="73" t="s">
        <v>2432</v>
      </c>
      <c r="C609" s="76" t="s">
        <v>263</v>
      </c>
      <c r="D609" s="77">
        <v>5874</v>
      </c>
      <c r="E609" s="67"/>
    </row>
    <row r="610" spans="2:5" ht="12" customHeight="1">
      <c r="B610" s="73" t="s">
        <v>2432</v>
      </c>
      <c r="C610" s="76" t="s">
        <v>264</v>
      </c>
      <c r="D610" s="77">
        <v>5540</v>
      </c>
      <c r="E610" s="67"/>
    </row>
    <row r="611" spans="2:5" ht="12" customHeight="1">
      <c r="B611" s="73" t="s">
        <v>2432</v>
      </c>
      <c r="C611" s="76" t="s">
        <v>265</v>
      </c>
      <c r="D611" s="77">
        <v>5801</v>
      </c>
      <c r="E611" s="67"/>
    </row>
    <row r="612" spans="2:5" ht="12" customHeight="1">
      <c r="B612" s="73" t="s">
        <v>2432</v>
      </c>
      <c r="C612" s="76" t="s">
        <v>266</v>
      </c>
      <c r="D612" s="77">
        <v>6766</v>
      </c>
      <c r="E612" s="67"/>
    </row>
    <row r="613" spans="2:5" ht="12" customHeight="1">
      <c r="B613" s="73" t="s">
        <v>2432</v>
      </c>
      <c r="C613" s="76" t="s">
        <v>267</v>
      </c>
      <c r="D613" s="77">
        <v>5229</v>
      </c>
      <c r="E613" s="67"/>
    </row>
    <row r="614" spans="2:5" ht="12" customHeight="1">
      <c r="B614" s="73" t="s">
        <v>2432</v>
      </c>
      <c r="C614" s="76" t="s">
        <v>268</v>
      </c>
      <c r="D614" s="77">
        <v>5218</v>
      </c>
      <c r="E614" s="67"/>
    </row>
    <row r="615" spans="2:5" ht="12" customHeight="1">
      <c r="B615" s="73" t="s">
        <v>2432</v>
      </c>
      <c r="C615" s="76" t="s">
        <v>269</v>
      </c>
      <c r="D615" s="77">
        <v>4560</v>
      </c>
      <c r="E615" s="67"/>
    </row>
    <row r="616" spans="2:5" ht="12" customHeight="1">
      <c r="B616" s="73" t="s">
        <v>2432</v>
      </c>
      <c r="C616" s="76" t="s">
        <v>270</v>
      </c>
      <c r="D616" s="77">
        <v>11395</v>
      </c>
      <c r="E616" s="67"/>
    </row>
    <row r="617" spans="2:5" ht="12" customHeight="1">
      <c r="B617" s="73" t="s">
        <v>2432</v>
      </c>
      <c r="C617" s="76" t="s">
        <v>271</v>
      </c>
      <c r="D617" s="77">
        <v>22958</v>
      </c>
      <c r="E617" s="67"/>
    </row>
    <row r="618" spans="2:5" ht="12" customHeight="1">
      <c r="B618" s="73" t="s">
        <v>2432</v>
      </c>
      <c r="C618" s="76" t="s">
        <v>272</v>
      </c>
      <c r="D618" s="77">
        <v>6869</v>
      </c>
      <c r="E618" s="67"/>
    </row>
    <row r="619" spans="2:5" ht="12" customHeight="1">
      <c r="B619" s="73" t="s">
        <v>2432</v>
      </c>
      <c r="C619" s="74" t="s">
        <v>17</v>
      </c>
      <c r="D619" s="75"/>
      <c r="E619" s="67"/>
    </row>
    <row r="620" spans="2:5" ht="12" customHeight="1">
      <c r="B620" s="73" t="s">
        <v>2432</v>
      </c>
      <c r="C620" s="79" t="s">
        <v>18</v>
      </c>
      <c r="D620" s="75"/>
      <c r="E620" s="67"/>
    </row>
    <row r="621" spans="2:5" ht="12" customHeight="1">
      <c r="B621" s="73" t="s">
        <v>2432</v>
      </c>
      <c r="C621" s="74" t="s">
        <v>2444</v>
      </c>
      <c r="D621" s="75">
        <v>57545</v>
      </c>
      <c r="E621" s="67"/>
    </row>
    <row r="622" spans="2:5" ht="12" customHeight="1">
      <c r="B622" s="73" t="s">
        <v>2432</v>
      </c>
      <c r="C622" s="74" t="s">
        <v>273</v>
      </c>
      <c r="D622" s="75">
        <v>63333</v>
      </c>
      <c r="E622" s="67"/>
    </row>
    <row r="623" spans="2:5" ht="12" customHeight="1">
      <c r="B623" s="73" t="s">
        <v>2432</v>
      </c>
      <c r="C623" s="74" t="s">
        <v>274</v>
      </c>
      <c r="D623" s="75">
        <v>339850</v>
      </c>
      <c r="E623" s="67"/>
    </row>
    <row r="624" spans="2:5" ht="12" customHeight="1">
      <c r="B624" s="73" t="s">
        <v>2432</v>
      </c>
      <c r="C624" s="74" t="s">
        <v>275</v>
      </c>
      <c r="D624" s="75">
        <v>64354</v>
      </c>
      <c r="E624" s="67"/>
    </row>
    <row r="625" spans="2:5" ht="12" customHeight="1" thickBot="1">
      <c r="B625" s="80"/>
      <c r="C625" s="81"/>
      <c r="D625" s="82"/>
      <c r="E625" s="67"/>
    </row>
    <row r="626" spans="2:5" ht="12" customHeight="1" thickTop="1">
      <c r="B626" s="177" t="s">
        <v>2617</v>
      </c>
      <c r="C626" s="193" t="s">
        <v>2643</v>
      </c>
      <c r="D626" s="195" t="s">
        <v>240</v>
      </c>
      <c r="E626" s="67"/>
    </row>
    <row r="627" spans="2:5" ht="12" customHeight="1" thickBot="1">
      <c r="B627" s="192"/>
      <c r="C627" s="194"/>
      <c r="D627" s="196"/>
      <c r="E627" s="67"/>
    </row>
    <row r="628" spans="2:5" ht="12" customHeight="1" thickTop="1">
      <c r="B628" s="83"/>
      <c r="C628" s="84"/>
      <c r="D628" s="85"/>
      <c r="E628" s="67"/>
    </row>
    <row r="629" spans="2:5" ht="12" customHeight="1">
      <c r="B629" s="30"/>
      <c r="C629" s="74" t="s">
        <v>847</v>
      </c>
      <c r="D629" s="86">
        <v>1016832</v>
      </c>
      <c r="E629" s="67"/>
    </row>
    <row r="630" spans="2:5" ht="12" customHeight="1">
      <c r="B630" s="30"/>
      <c r="C630" s="76"/>
      <c r="D630" s="87"/>
      <c r="E630" s="67"/>
    </row>
    <row r="631" spans="2:5" ht="12" customHeight="1">
      <c r="B631" s="73" t="s">
        <v>938</v>
      </c>
      <c r="C631" s="74" t="s">
        <v>848</v>
      </c>
      <c r="D631" s="86">
        <v>71438</v>
      </c>
      <c r="E631" s="67"/>
    </row>
    <row r="632" spans="2:5" ht="12" customHeight="1">
      <c r="B632" s="73" t="s">
        <v>938</v>
      </c>
      <c r="C632" s="76" t="s">
        <v>849</v>
      </c>
      <c r="D632" s="87">
        <v>17918</v>
      </c>
      <c r="E632" s="67"/>
    </row>
    <row r="633" spans="2:5" ht="12" customHeight="1">
      <c r="B633" s="73" t="s">
        <v>938</v>
      </c>
      <c r="C633" s="76" t="s">
        <v>850</v>
      </c>
      <c r="D633" s="87">
        <v>7109</v>
      </c>
      <c r="E633" s="67"/>
    </row>
    <row r="634" spans="2:5" ht="12" customHeight="1">
      <c r="B634" s="73" t="s">
        <v>938</v>
      </c>
      <c r="C634" s="76" t="s">
        <v>851</v>
      </c>
      <c r="D634" s="87">
        <v>9659</v>
      </c>
      <c r="E634" s="67"/>
    </row>
    <row r="635" spans="2:5" ht="12" customHeight="1">
      <c r="B635" s="73" t="s">
        <v>938</v>
      </c>
      <c r="C635" s="76" t="s">
        <v>852</v>
      </c>
      <c r="D635" s="87">
        <v>8506</v>
      </c>
      <c r="E635" s="67"/>
    </row>
    <row r="636" spans="2:5" ht="12" customHeight="1">
      <c r="B636" s="73" t="s">
        <v>938</v>
      </c>
      <c r="C636" s="76" t="s">
        <v>853</v>
      </c>
      <c r="D636" s="87">
        <v>6907</v>
      </c>
      <c r="E636" s="67"/>
    </row>
    <row r="637" spans="2:5" ht="12" customHeight="1">
      <c r="B637" s="73" t="s">
        <v>938</v>
      </c>
      <c r="C637" s="76" t="s">
        <v>854</v>
      </c>
      <c r="D637" s="87">
        <v>8382</v>
      </c>
      <c r="E637" s="67"/>
    </row>
    <row r="638" spans="2:5" ht="12" customHeight="1">
      <c r="B638" s="73" t="s">
        <v>938</v>
      </c>
      <c r="C638" s="76" t="s">
        <v>855</v>
      </c>
      <c r="D638" s="87">
        <v>12957</v>
      </c>
      <c r="E638" s="67"/>
    </row>
    <row r="639" spans="2:5" ht="12" customHeight="1">
      <c r="B639" s="73" t="s">
        <v>938</v>
      </c>
      <c r="C639" s="74" t="s">
        <v>939</v>
      </c>
      <c r="D639" s="86">
        <v>55512</v>
      </c>
      <c r="E639" s="67"/>
    </row>
    <row r="640" spans="2:5" ht="12" customHeight="1">
      <c r="B640" s="73" t="s">
        <v>938</v>
      </c>
      <c r="C640" s="76" t="s">
        <v>856</v>
      </c>
      <c r="D640" s="87">
        <v>16740</v>
      </c>
      <c r="E640" s="67"/>
    </row>
    <row r="641" spans="2:5" ht="12" customHeight="1">
      <c r="B641" s="73" t="s">
        <v>938</v>
      </c>
      <c r="C641" s="76" t="s">
        <v>857</v>
      </c>
      <c r="D641" s="87">
        <v>3210</v>
      </c>
      <c r="E641" s="67"/>
    </row>
    <row r="642" spans="2:5" ht="12" customHeight="1">
      <c r="B642" s="73" t="s">
        <v>938</v>
      </c>
      <c r="C642" s="76" t="s">
        <v>858</v>
      </c>
      <c r="D642" s="87">
        <v>2523</v>
      </c>
      <c r="E642" s="67"/>
    </row>
    <row r="643" spans="2:5" ht="12" customHeight="1">
      <c r="B643" s="73" t="s">
        <v>938</v>
      </c>
      <c r="C643" s="76" t="s">
        <v>859</v>
      </c>
      <c r="D643" s="87">
        <v>4989</v>
      </c>
      <c r="E643" s="67"/>
    </row>
    <row r="644" spans="2:5" ht="12" customHeight="1">
      <c r="B644" s="73" t="s">
        <v>938</v>
      </c>
      <c r="C644" s="76" t="s">
        <v>860</v>
      </c>
      <c r="D644" s="87">
        <v>7239</v>
      </c>
      <c r="E644" s="67"/>
    </row>
    <row r="645" spans="2:5" ht="12" customHeight="1">
      <c r="B645" s="73" t="s">
        <v>938</v>
      </c>
      <c r="C645" s="76" t="s">
        <v>861</v>
      </c>
      <c r="D645" s="87">
        <v>17980</v>
      </c>
      <c r="E645" s="67"/>
    </row>
    <row r="646" spans="2:5" ht="12" customHeight="1">
      <c r="B646" s="73" t="s">
        <v>938</v>
      </c>
      <c r="C646" s="76" t="s">
        <v>862</v>
      </c>
      <c r="D646" s="87">
        <v>2831</v>
      </c>
      <c r="E646" s="67"/>
    </row>
    <row r="647" spans="2:5" ht="12" customHeight="1">
      <c r="B647" s="73" t="s">
        <v>938</v>
      </c>
      <c r="C647" s="74" t="s">
        <v>863</v>
      </c>
      <c r="D647" s="86">
        <v>58249</v>
      </c>
      <c r="E647" s="67"/>
    </row>
    <row r="648" spans="2:5" ht="12" customHeight="1">
      <c r="B648" s="73" t="s">
        <v>938</v>
      </c>
      <c r="C648" s="76" t="s">
        <v>864</v>
      </c>
      <c r="D648" s="87">
        <v>4427</v>
      </c>
      <c r="E648" s="67"/>
    </row>
    <row r="649" spans="2:5" ht="12" customHeight="1">
      <c r="B649" s="73" t="s">
        <v>938</v>
      </c>
      <c r="C649" s="76" t="s">
        <v>865</v>
      </c>
      <c r="D649" s="87">
        <v>25148</v>
      </c>
      <c r="E649" s="67"/>
    </row>
    <row r="650" spans="2:5" ht="12" customHeight="1">
      <c r="B650" s="73" t="s">
        <v>938</v>
      </c>
      <c r="C650" s="76" t="s">
        <v>866</v>
      </c>
      <c r="D650" s="87">
        <v>5662</v>
      </c>
      <c r="E650" s="67"/>
    </row>
    <row r="651" spans="2:5" ht="12" customHeight="1">
      <c r="B651" s="73" t="s">
        <v>938</v>
      </c>
      <c r="C651" s="76" t="s">
        <v>867</v>
      </c>
      <c r="D651" s="87">
        <v>4295</v>
      </c>
      <c r="E651" s="67"/>
    </row>
    <row r="652" spans="2:5" ht="12" customHeight="1">
      <c r="B652" s="73" t="s">
        <v>938</v>
      </c>
      <c r="C652" s="76" t="s">
        <v>868</v>
      </c>
      <c r="D652" s="87">
        <v>12201</v>
      </c>
      <c r="E652" s="67"/>
    </row>
    <row r="653" spans="2:5" ht="12" customHeight="1">
      <c r="B653" s="73" t="s">
        <v>938</v>
      </c>
      <c r="C653" s="76" t="s">
        <v>869</v>
      </c>
      <c r="D653" s="87">
        <v>6516</v>
      </c>
      <c r="E653" s="67"/>
    </row>
    <row r="654" spans="2:5" ht="12" customHeight="1">
      <c r="B654" s="73" t="s">
        <v>938</v>
      </c>
      <c r="C654" s="74" t="s">
        <v>870</v>
      </c>
      <c r="D654" s="86">
        <v>86949</v>
      </c>
      <c r="E654" s="67"/>
    </row>
    <row r="655" spans="2:5" ht="12" customHeight="1">
      <c r="B655" s="73" t="s">
        <v>938</v>
      </c>
      <c r="C655" s="76" t="s">
        <v>871</v>
      </c>
      <c r="D655" s="87">
        <v>39098</v>
      </c>
      <c r="E655" s="67"/>
    </row>
    <row r="656" spans="2:5" ht="12" customHeight="1">
      <c r="B656" s="73" t="s">
        <v>938</v>
      </c>
      <c r="C656" s="76" t="s">
        <v>872</v>
      </c>
      <c r="D656" s="87">
        <v>5465</v>
      </c>
      <c r="E656" s="67"/>
    </row>
    <row r="657" spans="2:5" ht="12" customHeight="1">
      <c r="B657" s="73" t="s">
        <v>938</v>
      </c>
      <c r="C657" s="76" t="s">
        <v>873</v>
      </c>
      <c r="D657" s="87">
        <v>3306</v>
      </c>
      <c r="E657" s="67"/>
    </row>
    <row r="658" spans="2:5" ht="12" customHeight="1">
      <c r="B658" s="73" t="s">
        <v>938</v>
      </c>
      <c r="C658" s="76" t="s">
        <v>874</v>
      </c>
      <c r="D658" s="87">
        <v>16085</v>
      </c>
      <c r="E658" s="67"/>
    </row>
    <row r="659" spans="2:5" ht="12" customHeight="1">
      <c r="B659" s="73" t="s">
        <v>938</v>
      </c>
      <c r="C659" s="76" t="s">
        <v>875</v>
      </c>
      <c r="D659" s="87">
        <v>6944</v>
      </c>
      <c r="E659" s="67"/>
    </row>
    <row r="660" spans="2:5" ht="12" customHeight="1">
      <c r="B660" s="73" t="s">
        <v>938</v>
      </c>
      <c r="C660" s="76" t="s">
        <v>876</v>
      </c>
      <c r="D660" s="87">
        <v>5445</v>
      </c>
      <c r="E660" s="67"/>
    </row>
    <row r="661" spans="2:5" ht="12" customHeight="1">
      <c r="B661" s="73" t="s">
        <v>938</v>
      </c>
      <c r="C661" s="76" t="s">
        <v>877</v>
      </c>
      <c r="D661" s="87">
        <v>6953</v>
      </c>
      <c r="E661" s="67"/>
    </row>
    <row r="662" spans="2:5" ht="12" customHeight="1">
      <c r="B662" s="73" t="s">
        <v>938</v>
      </c>
      <c r="C662" s="76" t="s">
        <v>878</v>
      </c>
      <c r="D662" s="87">
        <v>3653</v>
      </c>
      <c r="E662" s="67"/>
    </row>
    <row r="663" spans="2:5" ht="12" customHeight="1">
      <c r="B663" s="73" t="s">
        <v>938</v>
      </c>
      <c r="C663" s="74" t="s">
        <v>879</v>
      </c>
      <c r="D663" s="86">
        <v>47068</v>
      </c>
      <c r="E663" s="67"/>
    </row>
    <row r="664" spans="2:5" ht="12" customHeight="1">
      <c r="B664" s="73" t="s">
        <v>938</v>
      </c>
      <c r="C664" s="76" t="s">
        <v>880</v>
      </c>
      <c r="D664" s="87">
        <v>6506</v>
      </c>
      <c r="E664" s="67"/>
    </row>
    <row r="665" spans="2:5" ht="12" customHeight="1">
      <c r="B665" s="73" t="s">
        <v>938</v>
      </c>
      <c r="C665" s="76" t="s">
        <v>881</v>
      </c>
      <c r="D665" s="87">
        <v>4249</v>
      </c>
      <c r="E665" s="67"/>
    </row>
    <row r="666" spans="2:5" ht="12" customHeight="1">
      <c r="B666" s="73" t="s">
        <v>938</v>
      </c>
      <c r="C666" s="76" t="s">
        <v>882</v>
      </c>
      <c r="D666" s="87">
        <v>6427</v>
      </c>
      <c r="E666" s="67"/>
    </row>
    <row r="667" spans="2:5" ht="12" customHeight="1">
      <c r="B667" s="73" t="s">
        <v>938</v>
      </c>
      <c r="C667" s="76" t="s">
        <v>883</v>
      </c>
      <c r="D667" s="87">
        <v>9809</v>
      </c>
      <c r="E667" s="67"/>
    </row>
    <row r="668" spans="2:5" ht="12" customHeight="1">
      <c r="B668" s="73" t="s">
        <v>938</v>
      </c>
      <c r="C668" s="76" t="s">
        <v>884</v>
      </c>
      <c r="D668" s="87">
        <v>20077</v>
      </c>
      <c r="E668" s="67"/>
    </row>
    <row r="669" spans="2:5" ht="12" customHeight="1">
      <c r="B669" s="73" t="s">
        <v>938</v>
      </c>
      <c r="C669" s="74" t="s">
        <v>885</v>
      </c>
      <c r="D669" s="86">
        <v>49701</v>
      </c>
      <c r="E669" s="67"/>
    </row>
    <row r="670" spans="2:5" ht="12" customHeight="1">
      <c r="B670" s="73" t="s">
        <v>938</v>
      </c>
      <c r="C670" s="76" t="s">
        <v>886</v>
      </c>
      <c r="D670" s="87">
        <v>6664</v>
      </c>
      <c r="E670" s="67"/>
    </row>
    <row r="671" spans="2:5" ht="12" customHeight="1">
      <c r="B671" s="73" t="s">
        <v>938</v>
      </c>
      <c r="C671" s="76" t="s">
        <v>887</v>
      </c>
      <c r="D671" s="87">
        <v>17381</v>
      </c>
      <c r="E671" s="67"/>
    </row>
    <row r="672" spans="2:5" ht="12" customHeight="1">
      <c r="B672" s="73" t="s">
        <v>938</v>
      </c>
      <c r="C672" s="76" t="s">
        <v>888</v>
      </c>
      <c r="D672" s="87">
        <v>4083</v>
      </c>
      <c r="E672" s="67"/>
    </row>
    <row r="673" spans="2:5" ht="12" customHeight="1">
      <c r="B673" s="73" t="s">
        <v>938</v>
      </c>
      <c r="C673" s="76" t="s">
        <v>889</v>
      </c>
      <c r="D673" s="87">
        <v>17213</v>
      </c>
      <c r="E673" s="67"/>
    </row>
    <row r="674" spans="2:5" ht="12" customHeight="1">
      <c r="B674" s="73" t="s">
        <v>938</v>
      </c>
      <c r="C674" s="76" t="s">
        <v>890</v>
      </c>
      <c r="D674" s="87">
        <v>4360</v>
      </c>
      <c r="E674" s="67"/>
    </row>
    <row r="675" spans="2:5" ht="12" customHeight="1">
      <c r="B675" s="73" t="s">
        <v>938</v>
      </c>
      <c r="C675" s="74" t="s">
        <v>891</v>
      </c>
      <c r="D675" s="86">
        <v>35351</v>
      </c>
      <c r="E675" s="67"/>
    </row>
    <row r="676" spans="2:5" ht="12" customHeight="1">
      <c r="B676" s="73" t="s">
        <v>938</v>
      </c>
      <c r="C676" s="76" t="s">
        <v>892</v>
      </c>
      <c r="D676" s="87">
        <v>4738</v>
      </c>
      <c r="E676" s="67"/>
    </row>
    <row r="677" spans="2:5" ht="12" customHeight="1">
      <c r="B677" s="73" t="s">
        <v>938</v>
      </c>
      <c r="C677" s="76" t="s">
        <v>893</v>
      </c>
      <c r="D677" s="87">
        <v>3116</v>
      </c>
      <c r="E677" s="67"/>
    </row>
    <row r="678" spans="2:5" ht="12" customHeight="1">
      <c r="B678" s="73" t="s">
        <v>938</v>
      </c>
      <c r="C678" s="76" t="s">
        <v>894</v>
      </c>
      <c r="D678" s="87">
        <v>4737</v>
      </c>
      <c r="E678" s="67"/>
    </row>
    <row r="679" spans="2:5" ht="12" customHeight="1">
      <c r="B679" s="73" t="s">
        <v>938</v>
      </c>
      <c r="C679" s="76" t="s">
        <v>896</v>
      </c>
      <c r="D679" s="87">
        <v>15912</v>
      </c>
      <c r="E679" s="67"/>
    </row>
    <row r="680" spans="2:5" ht="12" customHeight="1">
      <c r="B680" s="73" t="s">
        <v>938</v>
      </c>
      <c r="C680" s="76" t="s">
        <v>897</v>
      </c>
      <c r="D680" s="87">
        <v>6848</v>
      </c>
      <c r="E680" s="67"/>
    </row>
    <row r="681" spans="2:5" ht="12" customHeight="1">
      <c r="B681" s="73" t="s">
        <v>938</v>
      </c>
      <c r="C681" s="74" t="s">
        <v>898</v>
      </c>
      <c r="D681" s="86">
        <v>56095</v>
      </c>
      <c r="E681" s="67"/>
    </row>
    <row r="682" spans="2:5" ht="12" customHeight="1">
      <c r="B682" s="73" t="s">
        <v>938</v>
      </c>
      <c r="C682" s="76" t="s">
        <v>788</v>
      </c>
      <c r="D682" s="87">
        <v>3549</v>
      </c>
      <c r="E682" s="67"/>
    </row>
    <row r="683" spans="2:5" ht="12" customHeight="1">
      <c r="B683" s="73" t="s">
        <v>938</v>
      </c>
      <c r="C683" s="76" t="s">
        <v>1404</v>
      </c>
      <c r="D683" s="87">
        <v>5010</v>
      </c>
      <c r="E683" s="67"/>
    </row>
    <row r="684" spans="2:5" ht="12" customHeight="1">
      <c r="B684" s="73" t="s">
        <v>938</v>
      </c>
      <c r="C684" s="76" t="s">
        <v>899</v>
      </c>
      <c r="D684" s="87">
        <v>5115</v>
      </c>
      <c r="E684" s="67"/>
    </row>
    <row r="685" spans="2:5" ht="12" customHeight="1">
      <c r="B685" s="73" t="s">
        <v>938</v>
      </c>
      <c r="C685" s="76" t="s">
        <v>900</v>
      </c>
      <c r="D685" s="87">
        <v>3872</v>
      </c>
      <c r="E685" s="67"/>
    </row>
    <row r="686" spans="2:5" ht="12" customHeight="1">
      <c r="B686" s="73" t="s">
        <v>938</v>
      </c>
      <c r="C686" s="76" t="s">
        <v>901</v>
      </c>
      <c r="D686" s="87">
        <v>30198</v>
      </c>
      <c r="E686" s="67"/>
    </row>
    <row r="687" spans="2:5" ht="12" customHeight="1">
      <c r="B687" s="73" t="s">
        <v>938</v>
      </c>
      <c r="C687" s="76" t="s">
        <v>902</v>
      </c>
      <c r="D687" s="87">
        <v>8351</v>
      </c>
      <c r="E687" s="67"/>
    </row>
    <row r="688" spans="2:5" ht="12" customHeight="1">
      <c r="B688" s="73" t="s">
        <v>938</v>
      </c>
      <c r="C688" s="74" t="s">
        <v>903</v>
      </c>
      <c r="D688" s="86">
        <v>39196</v>
      </c>
      <c r="E688" s="67"/>
    </row>
    <row r="689" spans="2:5" ht="12" customHeight="1">
      <c r="B689" s="73" t="s">
        <v>938</v>
      </c>
      <c r="C689" s="76" t="s">
        <v>904</v>
      </c>
      <c r="D689" s="87">
        <v>12729</v>
      </c>
      <c r="E689" s="67"/>
    </row>
    <row r="690" spans="2:5" ht="12" customHeight="1">
      <c r="B690" s="73" t="s">
        <v>938</v>
      </c>
      <c r="C690" s="76" t="s">
        <v>905</v>
      </c>
      <c r="D690" s="87">
        <v>5039</v>
      </c>
      <c r="E690" s="67"/>
    </row>
    <row r="691" spans="2:5" ht="12" customHeight="1">
      <c r="B691" s="73" t="s">
        <v>938</v>
      </c>
      <c r="C691" s="76" t="s">
        <v>906</v>
      </c>
      <c r="D691" s="87">
        <v>21428</v>
      </c>
      <c r="E691" s="67"/>
    </row>
    <row r="692" spans="2:5" ht="12" customHeight="1">
      <c r="B692" s="73" t="s">
        <v>938</v>
      </c>
      <c r="C692" s="74" t="s">
        <v>907</v>
      </c>
      <c r="D692" s="86">
        <v>75558</v>
      </c>
      <c r="E692" s="67"/>
    </row>
    <row r="693" spans="2:5" ht="12" customHeight="1">
      <c r="B693" s="73" t="s">
        <v>938</v>
      </c>
      <c r="C693" s="76" t="s">
        <v>908</v>
      </c>
      <c r="D693" s="87">
        <v>6190</v>
      </c>
      <c r="E693" s="67"/>
    </row>
    <row r="694" spans="2:5" ht="12" customHeight="1">
      <c r="B694" s="73" t="s">
        <v>938</v>
      </c>
      <c r="C694" s="76" t="s">
        <v>909</v>
      </c>
      <c r="D694" s="87">
        <v>3280</v>
      </c>
      <c r="E694" s="67"/>
    </row>
    <row r="695" spans="2:5" ht="12" customHeight="1">
      <c r="B695" s="73" t="s">
        <v>938</v>
      </c>
      <c r="C695" s="76" t="s">
        <v>910</v>
      </c>
      <c r="D695" s="87">
        <v>10055</v>
      </c>
      <c r="E695" s="67"/>
    </row>
    <row r="696" spans="2:5" ht="12" customHeight="1">
      <c r="B696" s="73" t="s">
        <v>938</v>
      </c>
      <c r="C696" s="76" t="s">
        <v>911</v>
      </c>
      <c r="D696" s="87">
        <v>5851</v>
      </c>
      <c r="E696" s="67"/>
    </row>
    <row r="697" spans="2:5" ht="12" customHeight="1">
      <c r="B697" s="73" t="s">
        <v>938</v>
      </c>
      <c r="C697" s="76" t="s">
        <v>912</v>
      </c>
      <c r="D697" s="87">
        <v>9454</v>
      </c>
      <c r="E697" s="67"/>
    </row>
    <row r="698" spans="2:5" ht="12" customHeight="1">
      <c r="B698" s="73" t="s">
        <v>938</v>
      </c>
      <c r="C698" s="76" t="s">
        <v>913</v>
      </c>
      <c r="D698" s="87">
        <v>26498</v>
      </c>
      <c r="E698" s="67"/>
    </row>
    <row r="699" spans="2:5" ht="12" customHeight="1">
      <c r="B699" s="73" t="s">
        <v>938</v>
      </c>
      <c r="C699" s="76" t="s">
        <v>2776</v>
      </c>
      <c r="D699" s="87">
        <v>6573</v>
      </c>
      <c r="E699" s="67"/>
    </row>
    <row r="700" spans="2:5" ht="12" customHeight="1">
      <c r="B700" s="73" t="s">
        <v>938</v>
      </c>
      <c r="C700" s="76" t="s">
        <v>914</v>
      </c>
      <c r="D700" s="87">
        <v>3446</v>
      </c>
      <c r="E700" s="67"/>
    </row>
    <row r="701" spans="2:5" ht="12" customHeight="1">
      <c r="B701" s="73" t="s">
        <v>938</v>
      </c>
      <c r="C701" s="76" t="s">
        <v>915</v>
      </c>
      <c r="D701" s="87">
        <v>4211</v>
      </c>
      <c r="E701" s="67"/>
    </row>
    <row r="702" spans="2:5" ht="12" customHeight="1">
      <c r="B702" s="73" t="s">
        <v>938</v>
      </c>
      <c r="C702" s="125" t="s">
        <v>916</v>
      </c>
      <c r="D702" s="87"/>
      <c r="E702" s="67" t="s">
        <v>2851</v>
      </c>
    </row>
    <row r="703" spans="2:5" ht="12" customHeight="1">
      <c r="B703" s="73" t="s">
        <v>938</v>
      </c>
      <c r="C703" s="74" t="s">
        <v>917</v>
      </c>
      <c r="D703" s="86">
        <v>80114</v>
      </c>
      <c r="E703" s="67"/>
    </row>
    <row r="704" spans="2:5" ht="12" customHeight="1">
      <c r="B704" s="73" t="s">
        <v>938</v>
      </c>
      <c r="C704" s="76" t="s">
        <v>918</v>
      </c>
      <c r="D704" s="87">
        <v>3100</v>
      </c>
      <c r="E704" s="67"/>
    </row>
    <row r="705" spans="2:5" ht="12" customHeight="1">
      <c r="B705" s="73" t="s">
        <v>938</v>
      </c>
      <c r="C705" s="76" t="s">
        <v>919</v>
      </c>
      <c r="D705" s="87">
        <v>26148</v>
      </c>
      <c r="E705" s="67"/>
    </row>
    <row r="706" spans="2:5" ht="12" customHeight="1">
      <c r="B706" s="73" t="s">
        <v>938</v>
      </c>
      <c r="C706" s="76" t="s">
        <v>578</v>
      </c>
      <c r="D706" s="87">
        <v>3728</v>
      </c>
      <c r="E706" s="67"/>
    </row>
    <row r="707" spans="2:5" ht="12" customHeight="1">
      <c r="B707" s="73" t="s">
        <v>938</v>
      </c>
      <c r="C707" s="76" t="s">
        <v>920</v>
      </c>
      <c r="D707" s="87">
        <v>6931</v>
      </c>
      <c r="E707" s="67"/>
    </row>
    <row r="708" spans="2:5" ht="12" customHeight="1">
      <c r="B708" s="73" t="s">
        <v>938</v>
      </c>
      <c r="C708" s="76" t="s">
        <v>921</v>
      </c>
      <c r="D708" s="87">
        <v>5261</v>
      </c>
      <c r="E708" s="67"/>
    </row>
    <row r="709" spans="2:5" ht="12" customHeight="1">
      <c r="B709" s="73" t="s">
        <v>938</v>
      </c>
      <c r="C709" s="76" t="s">
        <v>922</v>
      </c>
      <c r="D709" s="87">
        <v>4457</v>
      </c>
      <c r="E709" s="67"/>
    </row>
    <row r="710" spans="2:5" ht="12" customHeight="1">
      <c r="B710" s="73" t="s">
        <v>938</v>
      </c>
      <c r="C710" s="76" t="s">
        <v>923</v>
      </c>
      <c r="D710" s="87">
        <v>20925</v>
      </c>
      <c r="E710" s="67"/>
    </row>
    <row r="711" spans="2:5" ht="12" customHeight="1">
      <c r="B711" s="73" t="s">
        <v>938</v>
      </c>
      <c r="C711" s="76" t="s">
        <v>924</v>
      </c>
      <c r="D711" s="87">
        <v>2321</v>
      </c>
      <c r="E711" s="67"/>
    </row>
    <row r="712" spans="2:5" ht="12" customHeight="1">
      <c r="B712" s="73" t="s">
        <v>938</v>
      </c>
      <c r="C712" s="76" t="s">
        <v>925</v>
      </c>
      <c r="D712" s="87">
        <v>7243</v>
      </c>
      <c r="E712" s="67"/>
    </row>
    <row r="713" spans="2:5" ht="12" customHeight="1">
      <c r="B713" s="73" t="s">
        <v>938</v>
      </c>
      <c r="C713" s="74" t="s">
        <v>926</v>
      </c>
      <c r="D713" s="86">
        <v>97487</v>
      </c>
      <c r="E713" s="67"/>
    </row>
    <row r="714" spans="2:5" ht="12" customHeight="1">
      <c r="B714" s="73" t="s">
        <v>938</v>
      </c>
      <c r="C714" s="76" t="s">
        <v>927</v>
      </c>
      <c r="D714" s="87">
        <v>2500</v>
      </c>
      <c r="E714" s="67"/>
    </row>
    <row r="715" spans="2:5" ht="12" customHeight="1">
      <c r="B715" s="73" t="s">
        <v>938</v>
      </c>
      <c r="C715" s="76" t="s">
        <v>928</v>
      </c>
      <c r="D715" s="87">
        <v>37907</v>
      </c>
      <c r="E715" s="67"/>
    </row>
    <row r="716" spans="2:5" ht="12" customHeight="1">
      <c r="B716" s="73" t="s">
        <v>938</v>
      </c>
      <c r="C716" s="76" t="s">
        <v>2545</v>
      </c>
      <c r="D716" s="87">
        <v>3409</v>
      </c>
      <c r="E716" s="67"/>
    </row>
    <row r="717" spans="2:5" ht="12" customHeight="1">
      <c r="B717" s="73" t="s">
        <v>938</v>
      </c>
      <c r="C717" s="76" t="s">
        <v>929</v>
      </c>
      <c r="D717" s="87">
        <v>7102</v>
      </c>
      <c r="E717" s="67"/>
    </row>
    <row r="718" spans="2:5" ht="12" customHeight="1">
      <c r="B718" s="73" t="s">
        <v>938</v>
      </c>
      <c r="C718" s="76" t="s">
        <v>930</v>
      </c>
      <c r="D718" s="87">
        <v>3359</v>
      </c>
      <c r="E718" s="67"/>
    </row>
    <row r="719" spans="2:5" ht="12" customHeight="1">
      <c r="B719" s="73" t="s">
        <v>938</v>
      </c>
      <c r="C719" s="76" t="s">
        <v>931</v>
      </c>
      <c r="D719" s="87">
        <v>18771</v>
      </c>
      <c r="E719" s="67"/>
    </row>
    <row r="720" spans="2:5" ht="12" customHeight="1">
      <c r="B720" s="73" t="s">
        <v>938</v>
      </c>
      <c r="C720" s="76" t="s">
        <v>932</v>
      </c>
      <c r="D720" s="87">
        <v>3200</v>
      </c>
      <c r="E720" s="67"/>
    </row>
    <row r="721" spans="2:5" ht="12" customHeight="1">
      <c r="B721" s="73" t="s">
        <v>938</v>
      </c>
      <c r="C721" s="76" t="s">
        <v>933</v>
      </c>
      <c r="D721" s="87">
        <v>5748</v>
      </c>
      <c r="E721" s="67"/>
    </row>
    <row r="722" spans="2:5" ht="12" customHeight="1">
      <c r="B722" s="73" t="s">
        <v>938</v>
      </c>
      <c r="C722" s="76" t="s">
        <v>934</v>
      </c>
      <c r="D722" s="87">
        <v>3117</v>
      </c>
      <c r="E722" s="67"/>
    </row>
    <row r="723" spans="2:5" ht="12" customHeight="1">
      <c r="B723" s="73" t="s">
        <v>938</v>
      </c>
      <c r="C723" s="76" t="s">
        <v>935</v>
      </c>
      <c r="D723" s="87">
        <v>12374</v>
      </c>
      <c r="E723" s="67"/>
    </row>
    <row r="724" spans="2:5" ht="12" customHeight="1">
      <c r="B724" s="73" t="s">
        <v>938</v>
      </c>
      <c r="C724" s="74" t="s">
        <v>17</v>
      </c>
      <c r="D724" s="86"/>
      <c r="E724" s="67"/>
    </row>
    <row r="725" spans="2:5" ht="12" customHeight="1">
      <c r="B725" s="73" t="s">
        <v>938</v>
      </c>
      <c r="C725" s="74" t="s">
        <v>18</v>
      </c>
      <c r="D725" s="86"/>
      <c r="E725" s="67"/>
    </row>
    <row r="726" spans="2:5" ht="12" customHeight="1">
      <c r="B726" s="73" t="s">
        <v>938</v>
      </c>
      <c r="C726" s="74" t="s">
        <v>936</v>
      </c>
      <c r="D726" s="86">
        <v>124295</v>
      </c>
      <c r="E726" s="67"/>
    </row>
    <row r="727" spans="2:5" ht="12" customHeight="1" thickBot="1">
      <c r="B727" s="73" t="s">
        <v>938</v>
      </c>
      <c r="C727" s="88" t="s">
        <v>937</v>
      </c>
      <c r="D727" s="89">
        <v>139819</v>
      </c>
      <c r="E727" s="67"/>
    </row>
    <row r="728" spans="2:5" s="3" customFormat="1" ht="14.4" thickTop="1" thickBot="1">
      <c r="B728" s="78"/>
    </row>
    <row r="729" spans="2:5" ht="16.5" customHeight="1" thickTop="1">
      <c r="B729" s="177" t="s">
        <v>2617</v>
      </c>
      <c r="C729" s="187" t="s">
        <v>2643</v>
      </c>
      <c r="D729" s="189" t="s">
        <v>240</v>
      </c>
    </row>
    <row r="730" spans="2:5" ht="25.5" customHeight="1" thickBot="1">
      <c r="B730" s="178"/>
      <c r="C730" s="188"/>
      <c r="D730" s="190"/>
    </row>
    <row r="731" spans="2:5" ht="12" customHeight="1" thickTop="1">
      <c r="B731" s="73"/>
      <c r="C731" s="76"/>
      <c r="D731" s="75"/>
      <c r="E731" s="67"/>
    </row>
    <row r="732" spans="2:5" ht="12" customHeight="1">
      <c r="B732" s="73"/>
      <c r="C732" s="74" t="s">
        <v>276</v>
      </c>
      <c r="D732" s="75">
        <v>2476315</v>
      </c>
      <c r="E732" s="67"/>
    </row>
    <row r="733" spans="2:5" ht="12" customHeight="1">
      <c r="B733" s="73"/>
      <c r="C733" s="76"/>
      <c r="D733" s="75"/>
      <c r="E733" s="67"/>
    </row>
    <row r="734" spans="2:5" ht="12" customHeight="1">
      <c r="B734" s="73" t="s">
        <v>1961</v>
      </c>
      <c r="C734" s="74" t="s">
        <v>277</v>
      </c>
      <c r="D734" s="75">
        <v>113028</v>
      </c>
      <c r="E734" s="67"/>
    </row>
    <row r="735" spans="2:5" ht="12" customHeight="1">
      <c r="B735" s="73" t="s">
        <v>1961</v>
      </c>
      <c r="C735" s="76" t="s">
        <v>2394</v>
      </c>
      <c r="D735" s="77">
        <v>57964</v>
      </c>
      <c r="E735" s="67"/>
    </row>
    <row r="736" spans="2:5" ht="12" customHeight="1">
      <c r="B736" s="73" t="s">
        <v>1961</v>
      </c>
      <c r="C736" s="76" t="s">
        <v>2395</v>
      </c>
      <c r="D736" s="77">
        <v>11283</v>
      </c>
      <c r="E736" s="67"/>
    </row>
    <row r="737" spans="2:5" ht="12" customHeight="1">
      <c r="B737" s="73" t="s">
        <v>1961</v>
      </c>
      <c r="C737" s="76" t="s">
        <v>312</v>
      </c>
      <c r="D737" s="77">
        <v>5154</v>
      </c>
      <c r="E737" s="67"/>
    </row>
    <row r="738" spans="2:5" ht="12" customHeight="1">
      <c r="B738" s="73" t="s">
        <v>1961</v>
      </c>
      <c r="C738" s="76" t="s">
        <v>2396</v>
      </c>
      <c r="D738" s="77">
        <v>5974</v>
      </c>
      <c r="E738" s="67"/>
    </row>
    <row r="739" spans="2:5" ht="12" customHeight="1">
      <c r="B739" s="73" t="s">
        <v>1961</v>
      </c>
      <c r="C739" s="76" t="s">
        <v>322</v>
      </c>
      <c r="D739" s="77">
        <v>4328</v>
      </c>
      <c r="E739" s="67"/>
    </row>
    <row r="740" spans="2:5" ht="12" customHeight="1">
      <c r="B740" s="73" t="s">
        <v>1961</v>
      </c>
      <c r="C740" s="76" t="s">
        <v>349</v>
      </c>
      <c r="D740" s="77">
        <v>5139</v>
      </c>
      <c r="E740" s="67"/>
    </row>
    <row r="741" spans="2:5" ht="12" customHeight="1">
      <c r="B741" s="73" t="s">
        <v>1961</v>
      </c>
      <c r="C741" s="76" t="s">
        <v>361</v>
      </c>
      <c r="D741" s="77">
        <v>8164</v>
      </c>
      <c r="E741" s="67"/>
    </row>
    <row r="742" spans="2:5" ht="12" customHeight="1">
      <c r="B742" s="73" t="s">
        <v>1961</v>
      </c>
      <c r="C742" s="76" t="s">
        <v>292</v>
      </c>
      <c r="D742" s="77">
        <v>15022</v>
      </c>
      <c r="E742" s="67"/>
    </row>
    <row r="743" spans="2:5" ht="12" customHeight="1">
      <c r="B743" s="73" t="s">
        <v>1961</v>
      </c>
      <c r="C743" s="74" t="s">
        <v>379</v>
      </c>
      <c r="D743" s="75">
        <v>30884</v>
      </c>
      <c r="E743" s="126"/>
    </row>
    <row r="744" spans="2:5" ht="12" customHeight="1">
      <c r="B744" s="73" t="s">
        <v>1961</v>
      </c>
      <c r="C744" s="76" t="s">
        <v>370</v>
      </c>
      <c r="D744" s="77">
        <v>12534</v>
      </c>
      <c r="E744" s="67"/>
    </row>
    <row r="745" spans="2:5" ht="12" customHeight="1">
      <c r="B745" s="73" t="s">
        <v>1961</v>
      </c>
      <c r="C745" s="76" t="s">
        <v>1897</v>
      </c>
      <c r="D745" s="77">
        <v>5672</v>
      </c>
      <c r="E745" s="67"/>
    </row>
    <row r="746" spans="2:5" ht="12" customHeight="1">
      <c r="B746" s="73" t="s">
        <v>1961</v>
      </c>
      <c r="C746" s="76" t="s">
        <v>309</v>
      </c>
      <c r="D746" s="77">
        <v>4476</v>
      </c>
      <c r="E746" s="67"/>
    </row>
    <row r="747" spans="2:5" ht="12" customHeight="1">
      <c r="B747" s="73" t="s">
        <v>1961</v>
      </c>
      <c r="C747" s="76" t="s">
        <v>320</v>
      </c>
      <c r="D747" s="77">
        <v>3437</v>
      </c>
      <c r="E747" s="67"/>
    </row>
    <row r="748" spans="2:5" ht="12" customHeight="1">
      <c r="B748" s="73" t="s">
        <v>1961</v>
      </c>
      <c r="C748" s="76" t="s">
        <v>346</v>
      </c>
      <c r="D748" s="77">
        <v>4765</v>
      </c>
      <c r="E748" s="67"/>
    </row>
    <row r="749" spans="2:5" ht="12" customHeight="1">
      <c r="B749" s="73" t="s">
        <v>1961</v>
      </c>
      <c r="C749" s="74" t="s">
        <v>380</v>
      </c>
      <c r="D749" s="75">
        <v>98018</v>
      </c>
      <c r="E749" s="67"/>
    </row>
    <row r="750" spans="2:5" ht="12" customHeight="1">
      <c r="B750" s="73" t="s">
        <v>1961</v>
      </c>
      <c r="C750" s="76" t="s">
        <v>2186</v>
      </c>
      <c r="D750" s="77">
        <v>44513</v>
      </c>
      <c r="E750" s="67"/>
    </row>
    <row r="751" spans="2:5" ht="12" customHeight="1">
      <c r="B751" s="73" t="s">
        <v>1961</v>
      </c>
      <c r="C751" s="76" t="s">
        <v>2187</v>
      </c>
      <c r="D751" s="77">
        <v>5453</v>
      </c>
      <c r="E751" s="67"/>
    </row>
    <row r="752" spans="2:5" ht="12" customHeight="1">
      <c r="B752" s="73" t="s">
        <v>1961</v>
      </c>
      <c r="C752" s="76" t="s">
        <v>2188</v>
      </c>
      <c r="D752" s="77">
        <v>1905</v>
      </c>
      <c r="E752" s="67"/>
    </row>
    <row r="753" spans="2:5" ht="12" customHeight="1">
      <c r="B753" s="73" t="s">
        <v>1961</v>
      </c>
      <c r="C753" s="76" t="s">
        <v>2189</v>
      </c>
      <c r="D753" s="77">
        <v>8520</v>
      </c>
      <c r="E753" s="67"/>
    </row>
    <row r="754" spans="2:5" ht="12" customHeight="1">
      <c r="B754" s="73" t="s">
        <v>1961</v>
      </c>
      <c r="C754" s="76" t="s">
        <v>2190</v>
      </c>
      <c r="D754" s="77">
        <v>4274</v>
      </c>
      <c r="E754" s="67"/>
    </row>
    <row r="755" spans="2:5" ht="12" customHeight="1">
      <c r="B755" s="73" t="s">
        <v>1961</v>
      </c>
      <c r="C755" s="76" t="s">
        <v>2191</v>
      </c>
      <c r="D755" s="77">
        <v>8760</v>
      </c>
      <c r="E755" s="67"/>
    </row>
    <row r="756" spans="2:5" ht="12" customHeight="1">
      <c r="B756" s="73" t="s">
        <v>1961</v>
      </c>
      <c r="C756" s="76" t="s">
        <v>2192</v>
      </c>
      <c r="D756" s="77">
        <v>2450</v>
      </c>
      <c r="E756" s="67"/>
    </row>
    <row r="757" spans="2:5" ht="12" customHeight="1">
      <c r="B757" s="73" t="s">
        <v>1961</v>
      </c>
      <c r="C757" s="76" t="s">
        <v>2193</v>
      </c>
      <c r="D757" s="77">
        <v>3496</v>
      </c>
      <c r="E757" s="67"/>
    </row>
    <row r="758" spans="2:5" ht="12" customHeight="1">
      <c r="B758" s="73" t="s">
        <v>1961</v>
      </c>
      <c r="C758" s="76" t="s">
        <v>2194</v>
      </c>
      <c r="D758" s="77">
        <v>2594</v>
      </c>
      <c r="E758" s="67"/>
    </row>
    <row r="759" spans="2:5" ht="12" customHeight="1">
      <c r="B759" s="73" t="s">
        <v>1961</v>
      </c>
      <c r="C759" s="76" t="s">
        <v>2195</v>
      </c>
      <c r="D759" s="77">
        <v>3969</v>
      </c>
      <c r="E759" s="67"/>
    </row>
    <row r="760" spans="2:5" ht="12" customHeight="1">
      <c r="B760" s="73" t="s">
        <v>1961</v>
      </c>
      <c r="C760" s="76" t="s">
        <v>2196</v>
      </c>
      <c r="D760" s="77">
        <v>12084</v>
      </c>
      <c r="E760" s="67"/>
    </row>
    <row r="761" spans="2:5" ht="12" customHeight="1">
      <c r="B761" s="73" t="s">
        <v>1961</v>
      </c>
      <c r="C761" s="74" t="s">
        <v>381</v>
      </c>
      <c r="D761" s="75">
        <v>50224</v>
      </c>
      <c r="E761" s="67"/>
    </row>
    <row r="762" spans="2:5" ht="12" customHeight="1">
      <c r="B762" s="73" t="s">
        <v>1961</v>
      </c>
      <c r="C762" s="76" t="s">
        <v>299</v>
      </c>
      <c r="D762" s="77">
        <v>5077</v>
      </c>
      <c r="E762" s="67"/>
    </row>
    <row r="763" spans="2:5" ht="12" customHeight="1">
      <c r="B763" s="73" t="s">
        <v>1961</v>
      </c>
      <c r="C763" s="76" t="s">
        <v>2408</v>
      </c>
      <c r="D763" s="77">
        <v>27876</v>
      </c>
      <c r="E763" s="67"/>
    </row>
    <row r="764" spans="2:5" ht="12" customHeight="1">
      <c r="B764" s="73" t="s">
        <v>1961</v>
      </c>
      <c r="C764" s="76" t="s">
        <v>353</v>
      </c>
      <c r="D764" s="77">
        <v>6419</v>
      </c>
      <c r="E764" s="67"/>
    </row>
    <row r="765" spans="2:5" ht="12" customHeight="1">
      <c r="B765" s="73" t="s">
        <v>1961</v>
      </c>
      <c r="C765" s="76" t="s">
        <v>362</v>
      </c>
      <c r="D765" s="77">
        <v>7439</v>
      </c>
      <c r="E765" s="67"/>
    </row>
    <row r="766" spans="2:5" ht="12" customHeight="1">
      <c r="B766" s="73" t="s">
        <v>1961</v>
      </c>
      <c r="C766" s="76" t="s">
        <v>365</v>
      </c>
      <c r="D766" s="77">
        <v>3413</v>
      </c>
      <c r="E766" s="67"/>
    </row>
    <row r="767" spans="2:5" ht="12" customHeight="1">
      <c r="B767" s="73" t="s">
        <v>1961</v>
      </c>
      <c r="C767" s="74" t="s">
        <v>382</v>
      </c>
      <c r="D767" s="75">
        <v>50527</v>
      </c>
      <c r="E767" s="67"/>
    </row>
    <row r="768" spans="2:5" ht="12" customHeight="1">
      <c r="B768" s="73" t="s">
        <v>1961</v>
      </c>
      <c r="C768" s="76" t="s">
        <v>2173</v>
      </c>
      <c r="D768" s="77">
        <v>14252</v>
      </c>
      <c r="E768" s="67"/>
    </row>
    <row r="769" spans="2:5" ht="12" customHeight="1">
      <c r="B769" s="73" t="s">
        <v>1961</v>
      </c>
      <c r="C769" s="76" t="s">
        <v>2176</v>
      </c>
      <c r="D769" s="77">
        <v>3933</v>
      </c>
      <c r="E769" s="67"/>
    </row>
    <row r="770" spans="2:5" ht="12" customHeight="1">
      <c r="B770" s="73" t="s">
        <v>1961</v>
      </c>
      <c r="C770" s="76" t="s">
        <v>2177</v>
      </c>
      <c r="D770" s="77">
        <v>4406</v>
      </c>
      <c r="E770" s="67"/>
    </row>
    <row r="771" spans="2:5" ht="12" customHeight="1">
      <c r="B771" s="73" t="s">
        <v>1961</v>
      </c>
      <c r="C771" s="76" t="s">
        <v>1970</v>
      </c>
      <c r="D771" s="77">
        <v>6055</v>
      </c>
      <c r="E771" s="67"/>
    </row>
    <row r="772" spans="2:5" ht="12" customHeight="1">
      <c r="B772" s="73" t="s">
        <v>1961</v>
      </c>
      <c r="C772" s="76" t="s">
        <v>2178</v>
      </c>
      <c r="D772" s="77">
        <v>8538</v>
      </c>
      <c r="E772" s="67"/>
    </row>
    <row r="773" spans="2:5" ht="12" customHeight="1">
      <c r="B773" s="73" t="s">
        <v>1961</v>
      </c>
      <c r="C773" s="76" t="s">
        <v>2179</v>
      </c>
      <c r="D773" s="77">
        <v>6094</v>
      </c>
      <c r="E773" s="67"/>
    </row>
    <row r="774" spans="2:5" ht="12" customHeight="1">
      <c r="B774" s="73" t="s">
        <v>1961</v>
      </c>
      <c r="C774" s="76" t="s">
        <v>1977</v>
      </c>
      <c r="D774" s="77">
        <v>3950</v>
      </c>
      <c r="E774" s="67"/>
    </row>
    <row r="775" spans="2:5" ht="12" customHeight="1">
      <c r="B775" s="73" t="s">
        <v>1961</v>
      </c>
      <c r="C775" s="76" t="s">
        <v>2180</v>
      </c>
      <c r="D775" s="77">
        <v>3299</v>
      </c>
      <c r="E775" s="67"/>
    </row>
    <row r="776" spans="2:5" ht="12" customHeight="1">
      <c r="B776" s="73" t="s">
        <v>1961</v>
      </c>
      <c r="C776" s="74" t="s">
        <v>383</v>
      </c>
      <c r="D776" s="75">
        <v>78994</v>
      </c>
      <c r="E776" s="67"/>
    </row>
    <row r="777" spans="2:5" ht="12" customHeight="1">
      <c r="B777" s="73" t="s">
        <v>1961</v>
      </c>
      <c r="C777" s="76" t="s">
        <v>2416</v>
      </c>
      <c r="D777" s="77">
        <v>28704</v>
      </c>
      <c r="E777" s="67"/>
    </row>
    <row r="778" spans="2:5" ht="12" customHeight="1">
      <c r="B778" s="73" t="s">
        <v>1961</v>
      </c>
      <c r="C778" s="76" t="s">
        <v>2175</v>
      </c>
      <c r="D778" s="77">
        <v>5454</v>
      </c>
      <c r="E778" s="67"/>
    </row>
    <row r="779" spans="2:5" ht="12" customHeight="1">
      <c r="B779" s="73" t="s">
        <v>1961</v>
      </c>
      <c r="C779" s="76" t="s">
        <v>302</v>
      </c>
      <c r="D779" s="77">
        <v>2924</v>
      </c>
      <c r="E779" s="67"/>
    </row>
    <row r="780" spans="2:5" ht="12" customHeight="1">
      <c r="B780" s="73" t="s">
        <v>1961</v>
      </c>
      <c r="C780" s="76" t="s">
        <v>311</v>
      </c>
      <c r="D780" s="77">
        <v>4659</v>
      </c>
      <c r="E780" s="67"/>
    </row>
    <row r="781" spans="2:5" ht="12" customHeight="1">
      <c r="B781" s="73" t="s">
        <v>1961</v>
      </c>
      <c r="C781" s="76" t="s">
        <v>2197</v>
      </c>
      <c r="D781" s="77">
        <v>3420</v>
      </c>
      <c r="E781" s="67"/>
    </row>
    <row r="782" spans="2:5" ht="12" customHeight="1">
      <c r="B782" s="73" t="s">
        <v>1961</v>
      </c>
      <c r="C782" s="76" t="s">
        <v>323</v>
      </c>
      <c r="D782" s="77">
        <v>4285</v>
      </c>
      <c r="E782" s="67"/>
    </row>
    <row r="783" spans="2:5" ht="12" customHeight="1">
      <c r="B783" s="73" t="s">
        <v>1961</v>
      </c>
      <c r="C783" s="76" t="s">
        <v>2412</v>
      </c>
      <c r="D783" s="77">
        <v>7706</v>
      </c>
      <c r="E783" s="67"/>
    </row>
    <row r="784" spans="2:5" ht="12" customHeight="1">
      <c r="B784" s="73" t="s">
        <v>1961</v>
      </c>
      <c r="C784" s="76" t="s">
        <v>331</v>
      </c>
      <c r="D784" s="77">
        <v>6690</v>
      </c>
      <c r="E784" s="67"/>
    </row>
    <row r="785" spans="2:5" ht="12" customHeight="1">
      <c r="B785" s="73" t="s">
        <v>1961</v>
      </c>
      <c r="C785" s="76" t="s">
        <v>336</v>
      </c>
      <c r="D785" s="77">
        <v>9390</v>
      </c>
      <c r="E785" s="67"/>
    </row>
    <row r="786" spans="2:5" ht="12" customHeight="1">
      <c r="B786" s="73" t="s">
        <v>1961</v>
      </c>
      <c r="C786" s="76" t="s">
        <v>2198</v>
      </c>
      <c r="D786" s="77">
        <v>5762</v>
      </c>
      <c r="E786" s="67"/>
    </row>
    <row r="787" spans="2:5" ht="12" customHeight="1">
      <c r="B787" s="73" t="s">
        <v>1961</v>
      </c>
      <c r="C787" s="74" t="s">
        <v>384</v>
      </c>
      <c r="D787" s="75">
        <v>71182</v>
      </c>
      <c r="E787" s="67"/>
    </row>
    <row r="788" spans="2:5" ht="12" customHeight="1">
      <c r="B788" s="73" t="s">
        <v>1961</v>
      </c>
      <c r="C788" s="76" t="s">
        <v>2388</v>
      </c>
      <c r="D788" s="77">
        <v>13661</v>
      </c>
      <c r="E788" s="67"/>
    </row>
    <row r="789" spans="2:5" ht="12" customHeight="1">
      <c r="B789" s="73" t="s">
        <v>1961</v>
      </c>
      <c r="C789" s="76" t="s">
        <v>2389</v>
      </c>
      <c r="D789" s="77">
        <v>6517</v>
      </c>
      <c r="E789" s="67"/>
    </row>
    <row r="790" spans="2:5" ht="12" customHeight="1">
      <c r="B790" s="73" t="s">
        <v>1961</v>
      </c>
      <c r="C790" s="76" t="s">
        <v>2390</v>
      </c>
      <c r="D790" s="77">
        <v>23639</v>
      </c>
      <c r="E790" s="67"/>
    </row>
    <row r="791" spans="2:5" ht="12" customHeight="1">
      <c r="B791" s="73" t="s">
        <v>1961</v>
      </c>
      <c r="C791" s="76" t="s">
        <v>2391</v>
      </c>
      <c r="D791" s="77">
        <v>4850</v>
      </c>
      <c r="E791" s="67"/>
    </row>
    <row r="792" spans="2:5" ht="12" customHeight="1">
      <c r="B792" s="73" t="s">
        <v>1961</v>
      </c>
      <c r="C792" s="76" t="s">
        <v>2392</v>
      </c>
      <c r="D792" s="77">
        <v>10183</v>
      </c>
      <c r="E792" s="67"/>
    </row>
    <row r="793" spans="2:5" ht="12" customHeight="1">
      <c r="B793" s="73" t="s">
        <v>1961</v>
      </c>
      <c r="C793" s="76" t="s">
        <v>2393</v>
      </c>
      <c r="D793" s="77">
        <v>12332</v>
      </c>
      <c r="E793" s="67"/>
    </row>
    <row r="794" spans="2:5" ht="12" customHeight="1">
      <c r="B794" s="73" t="s">
        <v>1961</v>
      </c>
      <c r="C794" s="74" t="s">
        <v>385</v>
      </c>
      <c r="D794" s="75">
        <v>76984</v>
      </c>
      <c r="E794" s="67"/>
    </row>
    <row r="795" spans="2:5" ht="12" customHeight="1">
      <c r="B795" s="73" t="s">
        <v>1961</v>
      </c>
      <c r="C795" s="76" t="s">
        <v>296</v>
      </c>
      <c r="D795" s="77">
        <v>5820</v>
      </c>
      <c r="E795" s="67"/>
    </row>
    <row r="796" spans="2:5" ht="12" customHeight="1">
      <c r="B796" s="73" t="s">
        <v>1961</v>
      </c>
      <c r="C796" s="76" t="s">
        <v>284</v>
      </c>
      <c r="D796" s="77">
        <v>10559</v>
      </c>
      <c r="E796" s="67"/>
    </row>
    <row r="797" spans="2:5" ht="12" customHeight="1">
      <c r="B797" s="73" t="s">
        <v>1961</v>
      </c>
      <c r="C797" s="76" t="s">
        <v>334</v>
      </c>
      <c r="D797" s="77">
        <v>4760</v>
      </c>
      <c r="E797" s="67"/>
    </row>
    <row r="798" spans="2:5" ht="12" customHeight="1">
      <c r="B798" s="73" t="s">
        <v>1961</v>
      </c>
      <c r="C798" s="76" t="s">
        <v>2409</v>
      </c>
      <c r="D798" s="77">
        <v>34607</v>
      </c>
      <c r="E798" s="67"/>
    </row>
    <row r="799" spans="2:5" ht="12" customHeight="1">
      <c r="B799" s="73" t="s">
        <v>1961</v>
      </c>
      <c r="C799" s="76" t="s">
        <v>340</v>
      </c>
      <c r="D799" s="77">
        <v>4423</v>
      </c>
      <c r="E799" s="67"/>
    </row>
    <row r="800" spans="2:5" ht="12" customHeight="1">
      <c r="B800" s="73" t="s">
        <v>1961</v>
      </c>
      <c r="C800" s="76" t="s">
        <v>2366</v>
      </c>
      <c r="D800" s="77">
        <v>3197</v>
      </c>
      <c r="E800" s="67"/>
    </row>
    <row r="801" spans="2:5" ht="12" customHeight="1">
      <c r="B801" s="73" t="s">
        <v>1961</v>
      </c>
      <c r="C801" s="76" t="s">
        <v>2013</v>
      </c>
      <c r="D801" s="77">
        <v>7640</v>
      </c>
      <c r="E801" s="67"/>
    </row>
    <row r="802" spans="2:5" ht="12" customHeight="1">
      <c r="B802" s="73" t="s">
        <v>1961</v>
      </c>
      <c r="C802" s="76" t="s">
        <v>2431</v>
      </c>
      <c r="D802" s="77">
        <v>5978</v>
      </c>
      <c r="E802" s="67"/>
    </row>
    <row r="803" spans="2:5" ht="12" customHeight="1">
      <c r="B803" s="73" t="s">
        <v>1961</v>
      </c>
      <c r="C803" s="74" t="s">
        <v>386</v>
      </c>
      <c r="D803" s="75">
        <v>119285</v>
      </c>
      <c r="E803" s="67"/>
    </row>
    <row r="804" spans="2:5" ht="12" customHeight="1">
      <c r="B804" s="73" t="s">
        <v>1961</v>
      </c>
      <c r="C804" s="76" t="s">
        <v>2407</v>
      </c>
      <c r="D804" s="77">
        <v>18013</v>
      </c>
      <c r="E804" s="67"/>
    </row>
    <row r="805" spans="2:5" ht="12" customHeight="1">
      <c r="B805" s="73" t="s">
        <v>1961</v>
      </c>
      <c r="C805" s="76" t="s">
        <v>373</v>
      </c>
      <c r="D805" s="77">
        <v>65823</v>
      </c>
      <c r="E805" s="67"/>
    </row>
    <row r="806" spans="2:5" ht="12" customHeight="1">
      <c r="B806" s="73" t="s">
        <v>1961</v>
      </c>
      <c r="C806" s="76" t="s">
        <v>308</v>
      </c>
      <c r="D806" s="77">
        <v>4567</v>
      </c>
      <c r="E806" s="67"/>
    </row>
    <row r="807" spans="2:5" ht="12" customHeight="1">
      <c r="B807" s="73" t="s">
        <v>1961</v>
      </c>
      <c r="C807" s="76" t="s">
        <v>2397</v>
      </c>
      <c r="D807" s="77">
        <v>7653</v>
      </c>
      <c r="E807" s="67"/>
    </row>
    <row r="808" spans="2:5" ht="12" customHeight="1">
      <c r="B808" s="73" t="s">
        <v>1961</v>
      </c>
      <c r="C808" s="76" t="s">
        <v>2398</v>
      </c>
      <c r="D808" s="77">
        <v>7684</v>
      </c>
      <c r="E808" s="67"/>
    </row>
    <row r="809" spans="2:5" ht="12" customHeight="1">
      <c r="B809" s="73" t="s">
        <v>1961</v>
      </c>
      <c r="C809" s="76" t="s">
        <v>2399</v>
      </c>
      <c r="D809" s="77">
        <v>8307</v>
      </c>
      <c r="E809" s="67"/>
    </row>
    <row r="810" spans="2:5" ht="12" customHeight="1">
      <c r="B810" s="73" t="s">
        <v>1961</v>
      </c>
      <c r="C810" s="76" t="s">
        <v>2400</v>
      </c>
      <c r="D810" s="77">
        <v>7238</v>
      </c>
      <c r="E810" s="67"/>
    </row>
    <row r="811" spans="2:5" ht="12" customHeight="1">
      <c r="B811" s="73" t="s">
        <v>1961</v>
      </c>
      <c r="C811" s="74" t="s">
        <v>387</v>
      </c>
      <c r="D811" s="75">
        <v>51851</v>
      </c>
      <c r="E811" s="67"/>
    </row>
    <row r="812" spans="2:5" ht="12" customHeight="1">
      <c r="B812" s="73" t="s">
        <v>1961</v>
      </c>
      <c r="C812" s="76" t="s">
        <v>285</v>
      </c>
      <c r="D812" s="77">
        <v>12665</v>
      </c>
      <c r="E812" s="67"/>
    </row>
    <row r="813" spans="2:5" ht="12" customHeight="1">
      <c r="B813" s="73" t="s">
        <v>1961</v>
      </c>
      <c r="C813" s="76" t="s">
        <v>321</v>
      </c>
      <c r="D813" s="77">
        <v>4074</v>
      </c>
      <c r="E813" s="67"/>
    </row>
    <row r="814" spans="2:5" ht="12" customHeight="1">
      <c r="B814" s="73" t="s">
        <v>1961</v>
      </c>
      <c r="C814" s="76" t="s">
        <v>337</v>
      </c>
      <c r="D814" s="77">
        <v>4609</v>
      </c>
      <c r="E814" s="67"/>
    </row>
    <row r="815" spans="2:5" ht="12" customHeight="1">
      <c r="B815" s="73" t="s">
        <v>1961</v>
      </c>
      <c r="C815" s="76" t="s">
        <v>286</v>
      </c>
      <c r="D815" s="77">
        <v>11696</v>
      </c>
      <c r="E815" s="67"/>
    </row>
    <row r="816" spans="2:5" ht="12" customHeight="1">
      <c r="B816" s="73" t="s">
        <v>1961</v>
      </c>
      <c r="C816" s="76" t="s">
        <v>350</v>
      </c>
      <c r="D816" s="77">
        <v>4892</v>
      </c>
      <c r="E816" s="67"/>
    </row>
    <row r="817" spans="2:5" ht="12" customHeight="1">
      <c r="B817" s="73" t="s">
        <v>1961</v>
      </c>
      <c r="C817" s="76" t="s">
        <v>354</v>
      </c>
      <c r="D817" s="77">
        <v>4814</v>
      </c>
      <c r="E817" s="67"/>
    </row>
    <row r="818" spans="2:5" ht="12" customHeight="1">
      <c r="B818" s="73" t="s">
        <v>1961</v>
      </c>
      <c r="C818" s="76" t="s">
        <v>359</v>
      </c>
      <c r="D818" s="77">
        <v>4651</v>
      </c>
      <c r="E818" s="67"/>
    </row>
    <row r="819" spans="2:5" ht="12" customHeight="1">
      <c r="B819" s="73" t="s">
        <v>1961</v>
      </c>
      <c r="C819" s="76" t="s">
        <v>360</v>
      </c>
      <c r="D819" s="77">
        <v>4450</v>
      </c>
      <c r="E819" s="67"/>
    </row>
    <row r="820" spans="2:5" ht="12" customHeight="1">
      <c r="B820" s="73" t="s">
        <v>1961</v>
      </c>
      <c r="C820" s="74" t="s">
        <v>388</v>
      </c>
      <c r="D820" s="75">
        <v>91301</v>
      </c>
      <c r="E820" s="67"/>
    </row>
    <row r="821" spans="2:5" ht="12" customHeight="1">
      <c r="B821" s="73" t="s">
        <v>1961</v>
      </c>
      <c r="C821" s="76" t="s">
        <v>97</v>
      </c>
      <c r="D821" s="77">
        <v>4352</v>
      </c>
      <c r="E821" s="67"/>
    </row>
    <row r="822" spans="2:5" ht="12" customHeight="1">
      <c r="B822" s="73" t="s">
        <v>1961</v>
      </c>
      <c r="C822" s="76" t="s">
        <v>304</v>
      </c>
      <c r="D822" s="77">
        <v>4111</v>
      </c>
      <c r="E822" s="67"/>
    </row>
    <row r="823" spans="2:5" ht="12" customHeight="1">
      <c r="B823" s="73" t="s">
        <v>1961</v>
      </c>
      <c r="C823" s="76" t="s">
        <v>2405</v>
      </c>
      <c r="D823" s="77">
        <v>8541</v>
      </c>
      <c r="E823" s="67"/>
    </row>
    <row r="824" spans="2:5" ht="12" customHeight="1">
      <c r="B824" s="73" t="s">
        <v>1961</v>
      </c>
      <c r="C824" s="76" t="s">
        <v>318</v>
      </c>
      <c r="D824" s="77">
        <v>6087</v>
      </c>
      <c r="E824" s="67"/>
    </row>
    <row r="825" spans="2:5" ht="12" customHeight="1">
      <c r="B825" s="73" t="s">
        <v>1961</v>
      </c>
      <c r="C825" s="76" t="s">
        <v>330</v>
      </c>
      <c r="D825" s="77">
        <v>3514</v>
      </c>
      <c r="E825" s="67"/>
    </row>
    <row r="826" spans="2:5" ht="12" customHeight="1">
      <c r="B826" s="73" t="s">
        <v>1961</v>
      </c>
      <c r="C826" s="76" t="s">
        <v>2413</v>
      </c>
      <c r="D826" s="77">
        <v>12857</v>
      </c>
      <c r="E826" s="67"/>
    </row>
    <row r="827" spans="2:5" ht="12" customHeight="1">
      <c r="B827" s="73" t="s">
        <v>1961</v>
      </c>
      <c r="C827" s="76" t="s">
        <v>345</v>
      </c>
      <c r="D827" s="77">
        <v>3554</v>
      </c>
      <c r="E827" s="67"/>
    </row>
    <row r="828" spans="2:5" ht="12" customHeight="1">
      <c r="B828" s="73" t="s">
        <v>1961</v>
      </c>
      <c r="C828" s="76" t="s">
        <v>348</v>
      </c>
      <c r="D828" s="77">
        <v>12306</v>
      </c>
      <c r="E828" s="67"/>
    </row>
    <row r="829" spans="2:5" ht="12" customHeight="1">
      <c r="B829" s="73" t="s">
        <v>1961</v>
      </c>
      <c r="C829" s="76" t="s">
        <v>2421</v>
      </c>
      <c r="D829" s="77">
        <v>16291</v>
      </c>
      <c r="E829" s="67"/>
    </row>
    <row r="830" spans="2:5" ht="12" customHeight="1">
      <c r="B830" s="73" t="s">
        <v>1961</v>
      </c>
      <c r="C830" s="76" t="s">
        <v>2425</v>
      </c>
      <c r="D830" s="77">
        <v>11921</v>
      </c>
      <c r="E830" s="67"/>
    </row>
    <row r="831" spans="2:5" ht="12" customHeight="1">
      <c r="B831" s="73" t="s">
        <v>1961</v>
      </c>
      <c r="C831" s="76" t="s">
        <v>2831</v>
      </c>
      <c r="D831" s="77">
        <v>7767</v>
      </c>
      <c r="E831" s="67"/>
    </row>
    <row r="832" spans="2:5" ht="12" customHeight="1">
      <c r="B832" s="73" t="s">
        <v>1961</v>
      </c>
      <c r="C832" s="74" t="s">
        <v>389</v>
      </c>
      <c r="D832" s="75">
        <v>41380</v>
      </c>
      <c r="E832" s="67"/>
    </row>
    <row r="833" spans="2:5" ht="12" customHeight="1">
      <c r="B833" s="73" t="s">
        <v>1961</v>
      </c>
      <c r="C833" s="76" t="s">
        <v>307</v>
      </c>
      <c r="D833" s="77">
        <v>3901</v>
      </c>
      <c r="E833" s="67"/>
    </row>
    <row r="834" spans="2:5" ht="12" customHeight="1">
      <c r="B834" s="73" t="s">
        <v>1961</v>
      </c>
      <c r="C834" s="76" t="s">
        <v>343</v>
      </c>
      <c r="D834" s="77">
        <v>3482</v>
      </c>
      <c r="E834" s="67"/>
    </row>
    <row r="835" spans="2:5" ht="12" customHeight="1">
      <c r="B835" s="73" t="s">
        <v>1961</v>
      </c>
      <c r="C835" s="76" t="s">
        <v>2410</v>
      </c>
      <c r="D835" s="77">
        <v>15663</v>
      </c>
      <c r="E835" s="67"/>
    </row>
    <row r="836" spans="2:5" ht="12" customHeight="1">
      <c r="B836" s="73" t="s">
        <v>1961</v>
      </c>
      <c r="C836" s="76" t="s">
        <v>1978</v>
      </c>
      <c r="D836" s="77">
        <v>7062</v>
      </c>
      <c r="E836" s="67"/>
    </row>
    <row r="837" spans="2:5" ht="12" customHeight="1">
      <c r="B837" s="73" t="s">
        <v>1961</v>
      </c>
      <c r="C837" s="76" t="s">
        <v>2424</v>
      </c>
      <c r="D837" s="77">
        <v>6260</v>
      </c>
      <c r="E837" s="67"/>
    </row>
    <row r="838" spans="2:5" ht="12" customHeight="1">
      <c r="B838" s="73" t="s">
        <v>1961</v>
      </c>
      <c r="C838" s="76" t="s">
        <v>366</v>
      </c>
      <c r="D838" s="77">
        <v>5012</v>
      </c>
      <c r="E838" s="67"/>
    </row>
    <row r="839" spans="2:5" ht="12" customHeight="1">
      <c r="B839" s="73" t="s">
        <v>1961</v>
      </c>
      <c r="C839" s="74" t="s">
        <v>391</v>
      </c>
      <c r="D839" s="75">
        <v>113923</v>
      </c>
      <c r="E839" s="67"/>
    </row>
    <row r="840" spans="2:5" ht="12" customHeight="1">
      <c r="B840" s="73" t="s">
        <v>1961</v>
      </c>
      <c r="C840" s="76" t="s">
        <v>374</v>
      </c>
      <c r="D840" s="77">
        <v>46409</v>
      </c>
      <c r="E840" s="67"/>
    </row>
    <row r="841" spans="2:5" ht="12" customHeight="1">
      <c r="B841" s="73" t="s">
        <v>1961</v>
      </c>
      <c r="C841" s="76" t="s">
        <v>310</v>
      </c>
      <c r="D841" s="77">
        <v>4393</v>
      </c>
      <c r="E841" s="67"/>
    </row>
    <row r="842" spans="2:5" ht="12" customHeight="1">
      <c r="B842" s="73" t="s">
        <v>1961</v>
      </c>
      <c r="C842" s="76" t="s">
        <v>313</v>
      </c>
      <c r="D842" s="77">
        <v>6151</v>
      </c>
      <c r="E842" s="67"/>
    </row>
    <row r="843" spans="2:5" ht="12" customHeight="1">
      <c r="B843" s="73" t="s">
        <v>1961</v>
      </c>
      <c r="C843" s="76" t="s">
        <v>2401</v>
      </c>
      <c r="D843" s="77">
        <v>5902</v>
      </c>
      <c r="E843" s="67"/>
    </row>
    <row r="844" spans="2:5" ht="12" customHeight="1">
      <c r="B844" s="73" t="s">
        <v>1961</v>
      </c>
      <c r="C844" s="76" t="s">
        <v>2402</v>
      </c>
      <c r="D844" s="77">
        <v>5977</v>
      </c>
      <c r="E844" s="67"/>
    </row>
    <row r="845" spans="2:5" ht="12" customHeight="1">
      <c r="B845" s="73" t="s">
        <v>1961</v>
      </c>
      <c r="C845" s="76" t="s">
        <v>2403</v>
      </c>
      <c r="D845" s="77">
        <v>4449</v>
      </c>
      <c r="E845" s="67"/>
    </row>
    <row r="846" spans="2:5" ht="12" customHeight="1">
      <c r="B846" s="73" t="s">
        <v>1961</v>
      </c>
      <c r="C846" s="76" t="s">
        <v>324</v>
      </c>
      <c r="D846" s="77">
        <v>4575</v>
      </c>
      <c r="E846" s="67"/>
    </row>
    <row r="847" spans="2:5" ht="12" customHeight="1">
      <c r="B847" s="73" t="s">
        <v>1961</v>
      </c>
      <c r="C847" s="76" t="s">
        <v>326</v>
      </c>
      <c r="D847" s="77">
        <v>4308</v>
      </c>
      <c r="E847" s="67"/>
    </row>
    <row r="848" spans="2:5" ht="12" customHeight="1">
      <c r="B848" s="73" t="s">
        <v>1961</v>
      </c>
      <c r="C848" s="76" t="s">
        <v>329</v>
      </c>
      <c r="D848" s="77">
        <v>4809</v>
      </c>
      <c r="E848" s="67"/>
    </row>
    <row r="849" spans="2:5" ht="12" customHeight="1">
      <c r="B849" s="73" t="s">
        <v>1961</v>
      </c>
      <c r="C849" s="76" t="s">
        <v>333</v>
      </c>
      <c r="D849" s="77">
        <v>4183</v>
      </c>
      <c r="E849" s="67"/>
    </row>
    <row r="850" spans="2:5" ht="12" customHeight="1">
      <c r="B850" s="73" t="s">
        <v>1961</v>
      </c>
      <c r="C850" s="76" t="s">
        <v>287</v>
      </c>
      <c r="D850" s="77">
        <v>7262</v>
      </c>
      <c r="E850" s="67"/>
    </row>
    <row r="851" spans="2:5" ht="12" customHeight="1">
      <c r="B851" s="73" t="s">
        <v>1961</v>
      </c>
      <c r="C851" s="76" t="s">
        <v>2404</v>
      </c>
      <c r="D851" s="77">
        <v>5636</v>
      </c>
      <c r="E851" s="67"/>
    </row>
    <row r="852" spans="2:5" ht="12" customHeight="1">
      <c r="B852" s="73" t="s">
        <v>1961</v>
      </c>
      <c r="C852" s="76" t="s">
        <v>363</v>
      </c>
      <c r="D852" s="77">
        <v>4670</v>
      </c>
      <c r="E852" s="67"/>
    </row>
    <row r="853" spans="2:5" ht="12" customHeight="1">
      <c r="B853" s="73" t="s">
        <v>1961</v>
      </c>
      <c r="C853" s="76" t="s">
        <v>369</v>
      </c>
      <c r="D853" s="77">
        <v>5199</v>
      </c>
      <c r="E853" s="67"/>
    </row>
    <row r="854" spans="2:5" ht="12" customHeight="1">
      <c r="B854" s="73" t="s">
        <v>1961</v>
      </c>
      <c r="C854" s="74" t="s">
        <v>392</v>
      </c>
      <c r="D854" s="75">
        <v>48997</v>
      </c>
      <c r="E854" s="67"/>
    </row>
    <row r="855" spans="2:5" ht="12" customHeight="1">
      <c r="B855" s="73" t="s">
        <v>1961</v>
      </c>
      <c r="C855" s="76" t="s">
        <v>375</v>
      </c>
      <c r="D855" s="77">
        <v>17480</v>
      </c>
      <c r="E855" s="67"/>
    </row>
    <row r="856" spans="2:5" ht="12" customHeight="1">
      <c r="B856" s="73" t="s">
        <v>1961</v>
      </c>
      <c r="C856" s="76" t="s">
        <v>2542</v>
      </c>
      <c r="D856" s="77">
        <v>11427</v>
      </c>
      <c r="E856" s="67"/>
    </row>
    <row r="857" spans="2:5" ht="12" customHeight="1">
      <c r="B857" s="73" t="s">
        <v>1961</v>
      </c>
      <c r="C857" s="76" t="s">
        <v>303</v>
      </c>
      <c r="D857" s="77">
        <v>3981</v>
      </c>
      <c r="E857" s="67"/>
    </row>
    <row r="858" spans="2:5" ht="12" customHeight="1">
      <c r="B858" s="73" t="s">
        <v>1961</v>
      </c>
      <c r="C858" s="76" t="s">
        <v>2419</v>
      </c>
      <c r="D858" s="77">
        <v>8750</v>
      </c>
      <c r="E858" s="67"/>
    </row>
    <row r="859" spans="2:5" ht="12" customHeight="1">
      <c r="B859" s="73" t="s">
        <v>1961</v>
      </c>
      <c r="C859" s="76" t="s">
        <v>344</v>
      </c>
      <c r="D859" s="77">
        <v>1821</v>
      </c>
      <c r="E859" s="67"/>
    </row>
    <row r="860" spans="2:5" ht="12" customHeight="1">
      <c r="B860" s="73" t="s">
        <v>1961</v>
      </c>
      <c r="C860" s="76" t="s">
        <v>352</v>
      </c>
      <c r="D860" s="77">
        <v>5538</v>
      </c>
      <c r="E860" s="67"/>
    </row>
    <row r="861" spans="2:5" ht="12" customHeight="1">
      <c r="B861" s="73" t="s">
        <v>1961</v>
      </c>
      <c r="C861" s="74" t="s">
        <v>393</v>
      </c>
      <c r="D861" s="75">
        <v>118692</v>
      </c>
      <c r="E861" s="67"/>
    </row>
    <row r="862" spans="2:5" ht="12" customHeight="1">
      <c r="B862" s="73" t="s">
        <v>1961</v>
      </c>
      <c r="C862" s="76" t="s">
        <v>2420</v>
      </c>
      <c r="D862" s="77">
        <v>42570</v>
      </c>
      <c r="E862" s="67"/>
    </row>
    <row r="863" spans="2:5" ht="12" customHeight="1">
      <c r="B863" s="73" t="s">
        <v>1961</v>
      </c>
      <c r="C863" s="76" t="s">
        <v>283</v>
      </c>
      <c r="D863" s="77">
        <v>14658</v>
      </c>
      <c r="E863" s="67"/>
    </row>
    <row r="864" spans="2:5" ht="12" customHeight="1">
      <c r="B864" s="73" t="s">
        <v>1961</v>
      </c>
      <c r="C864" s="76" t="s">
        <v>1963</v>
      </c>
      <c r="D864" s="77">
        <v>4530</v>
      </c>
      <c r="E864" s="67"/>
    </row>
    <row r="865" spans="2:5" ht="12" customHeight="1">
      <c r="B865" s="73" t="s">
        <v>1961</v>
      </c>
      <c r="C865" s="76" t="s">
        <v>298</v>
      </c>
      <c r="D865" s="77">
        <v>6362</v>
      </c>
      <c r="E865" s="67"/>
    </row>
    <row r="866" spans="2:5" ht="12" customHeight="1">
      <c r="B866" s="73" t="s">
        <v>1961</v>
      </c>
      <c r="C866" s="76" t="s">
        <v>301</v>
      </c>
      <c r="D866" s="77">
        <v>5521</v>
      </c>
      <c r="E866" s="67"/>
    </row>
    <row r="867" spans="2:5" ht="12" customHeight="1">
      <c r="B867" s="73" t="s">
        <v>1961</v>
      </c>
      <c r="C867" s="76" t="s">
        <v>317</v>
      </c>
      <c r="D867" s="77">
        <v>5516</v>
      </c>
      <c r="E867" s="67"/>
    </row>
    <row r="868" spans="2:5" ht="12" customHeight="1">
      <c r="B868" s="73" t="s">
        <v>1961</v>
      </c>
      <c r="C868" s="76" t="s">
        <v>1971</v>
      </c>
      <c r="D868" s="77">
        <v>2891</v>
      </c>
      <c r="E868" s="67"/>
    </row>
    <row r="869" spans="2:5" ht="12" customHeight="1">
      <c r="B869" s="73" t="s">
        <v>1961</v>
      </c>
      <c r="C869" s="76" t="s">
        <v>355</v>
      </c>
      <c r="D869" s="77">
        <v>10558</v>
      </c>
      <c r="E869" s="67"/>
    </row>
    <row r="870" spans="2:5" ht="12" customHeight="1">
      <c r="B870" s="73" t="s">
        <v>1961</v>
      </c>
      <c r="C870" s="76" t="s">
        <v>290</v>
      </c>
      <c r="D870" s="77">
        <v>12784</v>
      </c>
      <c r="E870" s="67"/>
    </row>
    <row r="871" spans="2:5" ht="12" customHeight="1">
      <c r="B871" s="73" t="s">
        <v>1961</v>
      </c>
      <c r="C871" s="76" t="s">
        <v>2426</v>
      </c>
      <c r="D871" s="77">
        <v>6113</v>
      </c>
      <c r="E871" s="67"/>
    </row>
    <row r="872" spans="2:5" ht="12" customHeight="1">
      <c r="B872" s="73" t="s">
        <v>1961</v>
      </c>
      <c r="C872" s="76" t="s">
        <v>293</v>
      </c>
      <c r="D872" s="77">
        <v>7189</v>
      </c>
      <c r="E872" s="67"/>
    </row>
    <row r="873" spans="2:5" ht="12" customHeight="1">
      <c r="B873" s="73" t="s">
        <v>1961</v>
      </c>
      <c r="C873" s="74" t="s">
        <v>394</v>
      </c>
      <c r="D873" s="75">
        <v>38224</v>
      </c>
      <c r="E873" s="67"/>
    </row>
    <row r="874" spans="2:5" ht="12" customHeight="1">
      <c r="B874" s="73" t="s">
        <v>1961</v>
      </c>
      <c r="C874" s="76" t="s">
        <v>297</v>
      </c>
      <c r="D874" s="77">
        <v>4054</v>
      </c>
      <c r="E874" s="67"/>
    </row>
    <row r="875" spans="2:5" ht="12" customHeight="1">
      <c r="B875" s="73" t="s">
        <v>1961</v>
      </c>
      <c r="C875" s="76" t="s">
        <v>315</v>
      </c>
      <c r="D875" s="77">
        <v>5813</v>
      </c>
      <c r="E875" s="67"/>
    </row>
    <row r="876" spans="2:5" ht="12" customHeight="1">
      <c r="B876" s="73" t="s">
        <v>1961</v>
      </c>
      <c r="C876" s="76" t="s">
        <v>316</v>
      </c>
      <c r="D876" s="77">
        <v>2631</v>
      </c>
      <c r="E876" s="67"/>
    </row>
    <row r="877" spans="2:5" ht="12" customHeight="1">
      <c r="B877" s="73" t="s">
        <v>1961</v>
      </c>
      <c r="C877" s="76" t="s">
        <v>325</v>
      </c>
      <c r="D877" s="77">
        <v>2908</v>
      </c>
      <c r="E877" s="67"/>
    </row>
    <row r="878" spans="2:5" ht="12" customHeight="1">
      <c r="B878" s="73" t="s">
        <v>1961</v>
      </c>
      <c r="C878" s="76" t="s">
        <v>327</v>
      </c>
      <c r="D878" s="77">
        <v>3298</v>
      </c>
      <c r="E878" s="67"/>
    </row>
    <row r="879" spans="2:5" ht="12" customHeight="1">
      <c r="B879" s="73" t="s">
        <v>1961</v>
      </c>
      <c r="C879" s="76" t="s">
        <v>332</v>
      </c>
      <c r="D879" s="77">
        <v>5981</v>
      </c>
      <c r="E879" s="67"/>
    </row>
    <row r="880" spans="2:5" ht="12" customHeight="1">
      <c r="B880" s="73" t="s">
        <v>1961</v>
      </c>
      <c r="C880" s="76" t="s">
        <v>338</v>
      </c>
      <c r="D880" s="77">
        <v>3382</v>
      </c>
      <c r="E880" s="67"/>
    </row>
    <row r="881" spans="2:5" ht="12" customHeight="1">
      <c r="B881" s="73" t="s">
        <v>1961</v>
      </c>
      <c r="C881" s="76" t="s">
        <v>356</v>
      </c>
      <c r="D881" s="77">
        <v>7506</v>
      </c>
      <c r="E881" s="67"/>
    </row>
    <row r="882" spans="2:5" ht="12" customHeight="1">
      <c r="B882" s="73" t="s">
        <v>1961</v>
      </c>
      <c r="C882" s="76" t="s">
        <v>358</v>
      </c>
      <c r="D882" s="77">
        <v>2651</v>
      </c>
      <c r="E882" s="67"/>
    </row>
    <row r="883" spans="2:5" ht="12" customHeight="1">
      <c r="B883" s="73" t="s">
        <v>1961</v>
      </c>
      <c r="C883" s="74" t="s">
        <v>232</v>
      </c>
      <c r="D883" s="75">
        <v>117852</v>
      </c>
      <c r="E883" s="67"/>
    </row>
    <row r="884" spans="2:5" ht="12" customHeight="1">
      <c r="B884" s="73" t="s">
        <v>1961</v>
      </c>
      <c r="C884" s="76" t="s">
        <v>376</v>
      </c>
      <c r="D884" s="77">
        <v>63238</v>
      </c>
      <c r="E884" s="67"/>
    </row>
    <row r="885" spans="2:5" ht="12" customHeight="1">
      <c r="B885" s="73" t="s">
        <v>1961</v>
      </c>
      <c r="C885" s="76" t="s">
        <v>294</v>
      </c>
      <c r="D885" s="77">
        <v>3331</v>
      </c>
      <c r="E885" s="67"/>
    </row>
    <row r="886" spans="2:5" ht="12" customHeight="1">
      <c r="B886" s="73" t="s">
        <v>1961</v>
      </c>
      <c r="C886" s="76" t="s">
        <v>300</v>
      </c>
      <c r="D886" s="77">
        <v>2181</v>
      </c>
      <c r="E886" s="67"/>
    </row>
    <row r="887" spans="2:5" ht="12" customHeight="1">
      <c r="B887" s="73" t="s">
        <v>1961</v>
      </c>
      <c r="C887" s="76" t="s">
        <v>306</v>
      </c>
      <c r="D887" s="77">
        <v>5118</v>
      </c>
      <c r="E887" s="67"/>
    </row>
    <row r="888" spans="2:5" ht="12" customHeight="1">
      <c r="B888" s="73" t="s">
        <v>1961</v>
      </c>
      <c r="C888" s="76" t="s">
        <v>319</v>
      </c>
      <c r="D888" s="77">
        <v>3819</v>
      </c>
      <c r="E888" s="67"/>
    </row>
    <row r="889" spans="2:5" ht="12" customHeight="1">
      <c r="B889" s="73" t="s">
        <v>1961</v>
      </c>
      <c r="C889" s="76" t="s">
        <v>2411</v>
      </c>
      <c r="D889" s="77">
        <v>7162</v>
      </c>
      <c r="E889" s="67"/>
    </row>
    <row r="890" spans="2:5" ht="12" customHeight="1">
      <c r="B890" s="73" t="s">
        <v>1961</v>
      </c>
      <c r="C890" s="76" t="s">
        <v>347</v>
      </c>
      <c r="D890" s="77">
        <v>6173</v>
      </c>
      <c r="E890" s="67"/>
    </row>
    <row r="891" spans="2:5" ht="12" customHeight="1">
      <c r="B891" s="73" t="s">
        <v>1961</v>
      </c>
      <c r="C891" s="76" t="s">
        <v>351</v>
      </c>
      <c r="D891" s="77">
        <v>4648</v>
      </c>
      <c r="E891" s="67"/>
    </row>
    <row r="892" spans="2:5" ht="12" customHeight="1">
      <c r="B892" s="73" t="s">
        <v>1961</v>
      </c>
      <c r="C892" s="76" t="s">
        <v>2422</v>
      </c>
      <c r="D892" s="77">
        <v>11068</v>
      </c>
      <c r="E892" s="67"/>
    </row>
    <row r="893" spans="2:5" ht="12" customHeight="1">
      <c r="B893" s="73" t="s">
        <v>1961</v>
      </c>
      <c r="C893" s="76" t="s">
        <v>2423</v>
      </c>
      <c r="D893" s="77">
        <v>7783</v>
      </c>
      <c r="E893" s="67"/>
    </row>
    <row r="894" spans="2:5" ht="12" customHeight="1">
      <c r="B894" s="73" t="s">
        <v>1961</v>
      </c>
      <c r="C894" s="76" t="s">
        <v>368</v>
      </c>
      <c r="D894" s="77">
        <v>3331</v>
      </c>
      <c r="E894" s="67"/>
    </row>
    <row r="895" spans="2:5" ht="12" customHeight="1">
      <c r="B895" s="73" t="s">
        <v>1961</v>
      </c>
      <c r="C895" s="74" t="s">
        <v>395</v>
      </c>
      <c r="D895" s="75">
        <v>77017</v>
      </c>
      <c r="E895" s="67"/>
    </row>
    <row r="896" spans="2:5" ht="12" customHeight="1">
      <c r="B896" s="73" t="s">
        <v>1961</v>
      </c>
      <c r="C896" s="76" t="s">
        <v>295</v>
      </c>
      <c r="D896" s="77">
        <v>5512</v>
      </c>
      <c r="E896" s="67"/>
    </row>
    <row r="897" spans="2:5" ht="12" customHeight="1">
      <c r="B897" s="73" t="s">
        <v>1961</v>
      </c>
      <c r="C897" s="76" t="s">
        <v>305</v>
      </c>
      <c r="D897" s="77">
        <v>4535</v>
      </c>
      <c r="E897" s="67"/>
    </row>
    <row r="898" spans="2:5" ht="12" customHeight="1">
      <c r="B898" s="73" t="s">
        <v>1961</v>
      </c>
      <c r="C898" s="76" t="s">
        <v>182</v>
      </c>
      <c r="D898" s="77">
        <v>3815</v>
      </c>
      <c r="E898" s="67"/>
    </row>
    <row r="899" spans="2:5" ht="12" customHeight="1">
      <c r="B899" s="73" t="s">
        <v>1961</v>
      </c>
      <c r="C899" s="76" t="s">
        <v>335</v>
      </c>
      <c r="D899" s="77">
        <v>5399</v>
      </c>
      <c r="E899" s="67"/>
    </row>
    <row r="900" spans="2:5" ht="12" customHeight="1">
      <c r="B900" s="73" t="s">
        <v>1961</v>
      </c>
      <c r="C900" s="76" t="s">
        <v>339</v>
      </c>
      <c r="D900" s="77">
        <v>4768</v>
      </c>
      <c r="E900" s="67"/>
    </row>
    <row r="901" spans="2:5" ht="12" customHeight="1">
      <c r="B901" s="73" t="s">
        <v>1961</v>
      </c>
      <c r="C901" s="76" t="s">
        <v>172</v>
      </c>
      <c r="D901" s="77">
        <v>4533</v>
      </c>
      <c r="E901" s="67"/>
    </row>
    <row r="902" spans="2:5" ht="12" customHeight="1">
      <c r="B902" s="73" t="s">
        <v>1961</v>
      </c>
      <c r="C902" s="76" t="s">
        <v>342</v>
      </c>
      <c r="D902" s="77">
        <v>6590</v>
      </c>
      <c r="E902" s="67"/>
    </row>
    <row r="903" spans="2:5" ht="12" customHeight="1">
      <c r="B903" s="73" t="s">
        <v>1961</v>
      </c>
      <c r="C903" s="76" t="s">
        <v>357</v>
      </c>
      <c r="D903" s="77">
        <v>3354</v>
      </c>
      <c r="E903" s="67"/>
    </row>
    <row r="904" spans="2:5" ht="12" customHeight="1">
      <c r="B904" s="73" t="s">
        <v>1961</v>
      </c>
      <c r="C904" s="76" t="s">
        <v>291</v>
      </c>
      <c r="D904" s="77">
        <v>31849</v>
      </c>
      <c r="E904" s="67"/>
    </row>
    <row r="905" spans="2:5" ht="12" customHeight="1">
      <c r="B905" s="73" t="s">
        <v>1961</v>
      </c>
      <c r="C905" s="76" t="s">
        <v>364</v>
      </c>
      <c r="D905" s="77">
        <v>6662</v>
      </c>
      <c r="E905" s="67"/>
    </row>
    <row r="906" spans="2:5" ht="12" customHeight="1">
      <c r="B906" s="73" t="s">
        <v>1961</v>
      </c>
      <c r="C906" s="74" t="s">
        <v>396</v>
      </c>
      <c r="D906" s="75">
        <v>42255</v>
      </c>
      <c r="E906" s="67"/>
    </row>
    <row r="907" spans="2:5" ht="12" customHeight="1">
      <c r="B907" s="73" t="s">
        <v>1961</v>
      </c>
      <c r="C907" s="76" t="s">
        <v>1962</v>
      </c>
      <c r="D907" s="77">
        <v>4083</v>
      </c>
      <c r="E907" s="67"/>
    </row>
    <row r="908" spans="2:5" ht="12" customHeight="1">
      <c r="B908" s="73" t="s">
        <v>1961</v>
      </c>
      <c r="C908" s="76" t="s">
        <v>1965</v>
      </c>
      <c r="D908" s="77">
        <v>3949</v>
      </c>
      <c r="E908" s="67"/>
    </row>
    <row r="909" spans="2:5" ht="12" customHeight="1">
      <c r="B909" s="73" t="s">
        <v>1961</v>
      </c>
      <c r="C909" s="76" t="s">
        <v>1968</v>
      </c>
      <c r="D909" s="77">
        <v>6199</v>
      </c>
      <c r="E909" s="67"/>
    </row>
    <row r="910" spans="2:5" ht="12" customHeight="1">
      <c r="B910" s="73" t="s">
        <v>1961</v>
      </c>
      <c r="C910" s="76" t="s">
        <v>328</v>
      </c>
      <c r="D910" s="77">
        <v>4600</v>
      </c>
      <c r="E910" s="67"/>
    </row>
    <row r="911" spans="2:5" ht="12" customHeight="1">
      <c r="B911" s="73" t="s">
        <v>1961</v>
      </c>
      <c r="C911" s="76" t="s">
        <v>1972</v>
      </c>
      <c r="D911" s="77">
        <v>4121</v>
      </c>
      <c r="E911" s="67"/>
    </row>
    <row r="912" spans="2:5" ht="12" customHeight="1">
      <c r="B912" s="73" t="s">
        <v>1961</v>
      </c>
      <c r="C912" s="76" t="s">
        <v>1975</v>
      </c>
      <c r="D912" s="77">
        <v>4999</v>
      </c>
      <c r="E912" s="67"/>
    </row>
    <row r="913" spans="2:5" ht="12" customHeight="1">
      <c r="B913" s="73" t="s">
        <v>1961</v>
      </c>
      <c r="C913" s="76" t="s">
        <v>1979</v>
      </c>
      <c r="D913" s="77">
        <v>14304</v>
      </c>
      <c r="E913" s="67"/>
    </row>
    <row r="914" spans="2:5" ht="12" customHeight="1">
      <c r="B914" s="73" t="s">
        <v>1961</v>
      </c>
      <c r="C914" s="74" t="s">
        <v>397</v>
      </c>
      <c r="D914" s="75">
        <v>67049</v>
      </c>
      <c r="E914" s="67"/>
    </row>
    <row r="915" spans="2:5" ht="12" customHeight="1">
      <c r="B915" s="73" t="s">
        <v>1961</v>
      </c>
      <c r="C915" s="76" t="s">
        <v>377</v>
      </c>
      <c r="D915" s="77">
        <v>42374</v>
      </c>
      <c r="E915" s="67"/>
    </row>
    <row r="916" spans="2:5" ht="12" customHeight="1">
      <c r="B916" s="73" t="s">
        <v>1961</v>
      </c>
      <c r="C916" s="76" t="s">
        <v>289</v>
      </c>
      <c r="D916" s="77">
        <v>7374</v>
      </c>
      <c r="E916" s="67"/>
    </row>
    <row r="917" spans="2:5" ht="12" customHeight="1">
      <c r="B917" s="73" t="s">
        <v>1961</v>
      </c>
      <c r="C917" s="76" t="s">
        <v>367</v>
      </c>
      <c r="D917" s="77">
        <v>5147</v>
      </c>
      <c r="E917" s="67"/>
    </row>
    <row r="918" spans="2:5" ht="12" customHeight="1">
      <c r="B918" s="73" t="s">
        <v>1961</v>
      </c>
      <c r="C918" s="76" t="s">
        <v>2427</v>
      </c>
      <c r="D918" s="77">
        <v>12154</v>
      </c>
      <c r="E918" s="67"/>
    </row>
    <row r="919" spans="2:5" ht="12" customHeight="1">
      <c r="B919" s="73" t="s">
        <v>1961</v>
      </c>
      <c r="C919" s="74" t="s">
        <v>398</v>
      </c>
      <c r="D919" s="75">
        <v>165606</v>
      </c>
      <c r="E919" s="67"/>
    </row>
    <row r="920" spans="2:5" ht="12" customHeight="1">
      <c r="B920" s="73" t="s">
        <v>1961</v>
      </c>
      <c r="C920" s="76" t="s">
        <v>371</v>
      </c>
      <c r="D920" s="77">
        <v>14422</v>
      </c>
      <c r="E920" s="67"/>
    </row>
    <row r="921" spans="2:5" ht="12" customHeight="1">
      <c r="B921" s="73" t="s">
        <v>1961</v>
      </c>
      <c r="C921" s="76" t="s">
        <v>372</v>
      </c>
      <c r="D921" s="77">
        <v>19685</v>
      </c>
      <c r="E921" s="67"/>
    </row>
    <row r="922" spans="2:5" ht="12" customHeight="1">
      <c r="B922" s="73" t="s">
        <v>1961</v>
      </c>
      <c r="C922" s="76" t="s">
        <v>378</v>
      </c>
      <c r="D922" s="77">
        <v>56690</v>
      </c>
      <c r="E922" s="67"/>
    </row>
    <row r="923" spans="2:5" ht="12" customHeight="1">
      <c r="B923" s="73" t="s">
        <v>1961</v>
      </c>
      <c r="C923" s="76" t="s">
        <v>2387</v>
      </c>
      <c r="D923" s="77">
        <v>31445</v>
      </c>
      <c r="E923" s="67"/>
    </row>
    <row r="924" spans="2:5" ht="12" customHeight="1">
      <c r="B924" s="73" t="s">
        <v>1961</v>
      </c>
      <c r="C924" s="76" t="s">
        <v>314</v>
      </c>
      <c r="D924" s="77">
        <v>4847</v>
      </c>
      <c r="E924" s="67"/>
    </row>
    <row r="925" spans="2:5" ht="12" customHeight="1">
      <c r="B925" s="73" t="s">
        <v>1961</v>
      </c>
      <c r="C925" s="76" t="s">
        <v>2414</v>
      </c>
      <c r="D925" s="77">
        <v>6944</v>
      </c>
      <c r="E925" s="67"/>
    </row>
    <row r="926" spans="2:5" ht="12" customHeight="1">
      <c r="B926" s="73" t="s">
        <v>1961</v>
      </c>
      <c r="C926" s="76" t="s">
        <v>341</v>
      </c>
      <c r="D926" s="77">
        <v>5036</v>
      </c>
      <c r="E926" s="67"/>
    </row>
    <row r="927" spans="2:5" ht="12" customHeight="1">
      <c r="B927" s="73" t="s">
        <v>1961</v>
      </c>
      <c r="C927" s="76" t="s">
        <v>288</v>
      </c>
      <c r="D927" s="77">
        <v>12565</v>
      </c>
      <c r="E927" s="67"/>
    </row>
    <row r="928" spans="2:5" ht="12" customHeight="1">
      <c r="B928" s="73" t="s">
        <v>1961</v>
      </c>
      <c r="C928" s="76" t="s">
        <v>2428</v>
      </c>
      <c r="D928" s="77">
        <v>13972</v>
      </c>
      <c r="E928" s="67"/>
    </row>
    <row r="929" spans="2:5" ht="12" customHeight="1">
      <c r="B929" s="73" t="s">
        <v>1961</v>
      </c>
      <c r="C929" s="74" t="s">
        <v>17</v>
      </c>
      <c r="D929" s="75"/>
      <c r="E929" s="67"/>
    </row>
    <row r="930" spans="2:5" ht="12" customHeight="1">
      <c r="B930" s="73" t="s">
        <v>1961</v>
      </c>
      <c r="C930" s="79" t="s">
        <v>18</v>
      </c>
      <c r="D930" s="75"/>
      <c r="E930" s="67"/>
    </row>
    <row r="931" spans="2:5" ht="12" customHeight="1">
      <c r="B931" s="73" t="s">
        <v>1961</v>
      </c>
      <c r="C931" s="74" t="s">
        <v>2415</v>
      </c>
      <c r="D931" s="75">
        <v>690422</v>
      </c>
      <c r="E931" s="67"/>
    </row>
    <row r="932" spans="2:5" ht="12" customHeight="1">
      <c r="B932" s="73" t="s">
        <v>1961</v>
      </c>
      <c r="C932" s="76" t="s">
        <v>278</v>
      </c>
      <c r="D932" s="77"/>
      <c r="E932" s="67"/>
    </row>
    <row r="933" spans="2:5" ht="12" customHeight="1">
      <c r="B933" s="73" t="s">
        <v>1961</v>
      </c>
      <c r="C933" s="76" t="s">
        <v>279</v>
      </c>
      <c r="D933" s="77"/>
      <c r="E933" s="67"/>
    </row>
    <row r="934" spans="2:5" ht="12" customHeight="1">
      <c r="B934" s="73" t="s">
        <v>1961</v>
      </c>
      <c r="C934" s="76" t="s">
        <v>280</v>
      </c>
      <c r="D934" s="77"/>
      <c r="E934" s="67"/>
    </row>
    <row r="935" spans="2:5" ht="12" customHeight="1">
      <c r="B935" s="73" t="s">
        <v>1961</v>
      </c>
      <c r="C935" s="76" t="s">
        <v>281</v>
      </c>
      <c r="D935" s="77"/>
      <c r="E935" s="67"/>
    </row>
    <row r="936" spans="2:5" ht="12" customHeight="1">
      <c r="B936" s="73" t="s">
        <v>1961</v>
      </c>
      <c r="C936" s="76" t="s">
        <v>282</v>
      </c>
      <c r="D936" s="77"/>
      <c r="E936" s="67"/>
    </row>
    <row r="937" spans="2:5" ht="12" customHeight="1">
      <c r="B937" s="73" t="s">
        <v>1961</v>
      </c>
      <c r="C937" s="74" t="s">
        <v>2832</v>
      </c>
      <c r="D937" s="75">
        <v>74312</v>
      </c>
      <c r="E937" s="67"/>
    </row>
    <row r="938" spans="2:5" ht="12" customHeight="1">
      <c r="B938" s="73" t="s">
        <v>1961</v>
      </c>
      <c r="C938" s="74" t="s">
        <v>2833</v>
      </c>
      <c r="D938" s="75">
        <v>48308</v>
      </c>
      <c r="E938" s="67"/>
    </row>
    <row r="939" spans="2:5" s="3" customFormat="1" ht="13.8" thickBot="1">
      <c r="B939" s="78"/>
    </row>
    <row r="940" spans="2:5" ht="16.5" customHeight="1" thickTop="1">
      <c r="B940" s="177" t="s">
        <v>2617</v>
      </c>
      <c r="C940" s="187" t="s">
        <v>2643</v>
      </c>
      <c r="D940" s="189" t="s">
        <v>240</v>
      </c>
    </row>
    <row r="941" spans="2:5" ht="25.5" customHeight="1" thickBot="1">
      <c r="B941" s="178"/>
      <c r="C941" s="188"/>
      <c r="D941" s="190"/>
    </row>
    <row r="942" spans="2:5" ht="12" customHeight="1" thickTop="1">
      <c r="B942" s="73"/>
      <c r="C942" s="76"/>
      <c r="D942" s="75"/>
      <c r="E942" s="67"/>
    </row>
    <row r="943" spans="2:5" ht="12" customHeight="1">
      <c r="B943" s="73" t="s">
        <v>2628</v>
      </c>
      <c r="C943" s="74" t="s">
        <v>399</v>
      </c>
      <c r="D943" s="75">
        <v>3391380</v>
      </c>
      <c r="E943" s="67"/>
    </row>
    <row r="944" spans="2:5" ht="12" customHeight="1">
      <c r="B944" s="73" t="s">
        <v>2628</v>
      </c>
      <c r="C944" s="76"/>
      <c r="D944" s="75"/>
      <c r="E944" s="67"/>
    </row>
    <row r="945" spans="2:5" ht="12" customHeight="1">
      <c r="B945" s="73" t="s">
        <v>2628</v>
      </c>
      <c r="C945" s="74" t="s">
        <v>400</v>
      </c>
      <c r="D945" s="75">
        <v>106096</v>
      </c>
      <c r="E945" s="67"/>
    </row>
    <row r="946" spans="2:5" ht="12" customHeight="1">
      <c r="B946" s="73" t="s">
        <v>2628</v>
      </c>
      <c r="C946" s="76" t="s">
        <v>401</v>
      </c>
      <c r="D946" s="77">
        <v>29992</v>
      </c>
      <c r="E946" s="67"/>
    </row>
    <row r="947" spans="2:5" ht="12" customHeight="1">
      <c r="B947" s="73" t="s">
        <v>2628</v>
      </c>
      <c r="C947" s="76" t="s">
        <v>402</v>
      </c>
      <c r="D947" s="77">
        <v>19744</v>
      </c>
      <c r="E947" s="67"/>
    </row>
    <row r="948" spans="2:5" ht="12" customHeight="1">
      <c r="B948" s="73" t="s">
        <v>2628</v>
      </c>
      <c r="C948" s="76" t="s">
        <v>403</v>
      </c>
      <c r="D948" s="77">
        <v>6505</v>
      </c>
      <c r="E948" s="67"/>
    </row>
    <row r="949" spans="2:5" ht="12" customHeight="1">
      <c r="B949" s="73" t="s">
        <v>2628</v>
      </c>
      <c r="C949" s="76" t="s">
        <v>404</v>
      </c>
      <c r="D949" s="77">
        <v>5648</v>
      </c>
      <c r="E949" s="67"/>
    </row>
    <row r="950" spans="2:5" ht="12" customHeight="1">
      <c r="B950" s="73" t="s">
        <v>2628</v>
      </c>
      <c r="C950" s="76" t="s">
        <v>405</v>
      </c>
      <c r="D950" s="77">
        <v>8049</v>
      </c>
      <c r="E950" s="67"/>
    </row>
    <row r="951" spans="2:5" ht="12" customHeight="1">
      <c r="B951" s="73" t="s">
        <v>2628</v>
      </c>
      <c r="C951" s="76" t="s">
        <v>406</v>
      </c>
      <c r="D951" s="77">
        <v>13880</v>
      </c>
      <c r="E951" s="67"/>
    </row>
    <row r="952" spans="2:5" ht="12" customHeight="1">
      <c r="B952" s="73" t="s">
        <v>2628</v>
      </c>
      <c r="C952" s="76" t="s">
        <v>409</v>
      </c>
      <c r="D952" s="77">
        <v>11239</v>
      </c>
      <c r="E952" s="67"/>
    </row>
    <row r="953" spans="2:5" ht="12" customHeight="1">
      <c r="B953" s="73" t="s">
        <v>2628</v>
      </c>
      <c r="C953" s="76" t="s">
        <v>410</v>
      </c>
      <c r="D953" s="77">
        <v>5529</v>
      </c>
      <c r="E953" s="67"/>
    </row>
    <row r="954" spans="2:5" ht="12" customHeight="1">
      <c r="B954" s="73" t="s">
        <v>2628</v>
      </c>
      <c r="C954" s="76" t="s">
        <v>411</v>
      </c>
      <c r="D954" s="77">
        <v>5510</v>
      </c>
      <c r="E954" s="67"/>
    </row>
    <row r="955" spans="2:5" ht="12" customHeight="1">
      <c r="B955" s="73" t="s">
        <v>2628</v>
      </c>
      <c r="C955" s="74" t="s">
        <v>412</v>
      </c>
      <c r="D955" s="75">
        <v>93164</v>
      </c>
      <c r="E955" s="67"/>
    </row>
    <row r="956" spans="2:5" ht="12" customHeight="1">
      <c r="B956" s="73" t="s">
        <v>2628</v>
      </c>
      <c r="C956" s="76" t="s">
        <v>413</v>
      </c>
      <c r="D956" s="77">
        <v>8378</v>
      </c>
      <c r="E956" s="67"/>
    </row>
    <row r="957" spans="2:5" ht="12" customHeight="1">
      <c r="B957" s="73" t="s">
        <v>2628</v>
      </c>
      <c r="C957" s="76" t="s">
        <v>414</v>
      </c>
      <c r="D957" s="77">
        <v>36309</v>
      </c>
      <c r="E957" s="67"/>
    </row>
    <row r="958" spans="2:5" ht="12" customHeight="1">
      <c r="B958" s="73" t="s">
        <v>2628</v>
      </c>
      <c r="C958" s="76" t="s">
        <v>415</v>
      </c>
      <c r="D958" s="77">
        <v>9826</v>
      </c>
      <c r="E958" s="67"/>
    </row>
    <row r="959" spans="2:5" ht="12" customHeight="1">
      <c r="B959" s="73" t="s">
        <v>2628</v>
      </c>
      <c r="C959" s="76" t="s">
        <v>416</v>
      </c>
      <c r="D959" s="77">
        <v>14677</v>
      </c>
      <c r="E959" s="67"/>
    </row>
    <row r="960" spans="2:5" ht="12" customHeight="1">
      <c r="B960" s="73" t="s">
        <v>2628</v>
      </c>
      <c r="C960" s="76" t="s">
        <v>417</v>
      </c>
      <c r="D960" s="77">
        <v>7965</v>
      </c>
      <c r="E960" s="67"/>
    </row>
    <row r="961" spans="2:5" ht="12" customHeight="1">
      <c r="B961" s="73" t="s">
        <v>2628</v>
      </c>
      <c r="C961" s="76" t="s">
        <v>418</v>
      </c>
      <c r="D961" s="77">
        <v>6415</v>
      </c>
      <c r="E961" s="67"/>
    </row>
    <row r="962" spans="2:5" ht="12" customHeight="1">
      <c r="B962" s="73" t="s">
        <v>2628</v>
      </c>
      <c r="C962" s="76" t="s">
        <v>419</v>
      </c>
      <c r="D962" s="77">
        <v>9594</v>
      </c>
      <c r="E962" s="67"/>
    </row>
    <row r="963" spans="2:5" ht="12" customHeight="1">
      <c r="B963" s="73" t="s">
        <v>2628</v>
      </c>
      <c r="C963" s="74" t="s">
        <v>420</v>
      </c>
      <c r="D963" s="75">
        <v>125725</v>
      </c>
      <c r="E963" s="67"/>
    </row>
    <row r="964" spans="2:5" ht="12" customHeight="1">
      <c r="B964" s="73" t="s">
        <v>2628</v>
      </c>
      <c r="C964" s="76" t="s">
        <v>421</v>
      </c>
      <c r="D964" s="77">
        <v>12641</v>
      </c>
      <c r="E964" s="67"/>
    </row>
    <row r="965" spans="2:5" ht="12" customHeight="1">
      <c r="B965" s="73" t="s">
        <v>2628</v>
      </c>
      <c r="C965" s="76" t="s">
        <v>422</v>
      </c>
      <c r="D965" s="77">
        <v>9124</v>
      </c>
      <c r="E965" s="67"/>
    </row>
    <row r="966" spans="2:5" ht="12" customHeight="1">
      <c r="B966" s="73" t="s">
        <v>2628</v>
      </c>
      <c r="C966" s="76" t="s">
        <v>423</v>
      </c>
      <c r="D966" s="77">
        <v>47365</v>
      </c>
      <c r="E966" s="67"/>
    </row>
    <row r="967" spans="2:5" ht="12" customHeight="1">
      <c r="B967" s="73" t="s">
        <v>2628</v>
      </c>
      <c r="C967" s="76" t="s">
        <v>424</v>
      </c>
      <c r="D967" s="77">
        <v>22490</v>
      </c>
      <c r="E967" s="67"/>
    </row>
    <row r="968" spans="2:5" ht="12" customHeight="1">
      <c r="B968" s="73" t="s">
        <v>2628</v>
      </c>
      <c r="C968" s="76" t="s">
        <v>425</v>
      </c>
      <c r="D968" s="77">
        <v>34105</v>
      </c>
      <c r="E968" s="67"/>
    </row>
    <row r="969" spans="2:5" ht="12" customHeight="1">
      <c r="B969" s="73" t="s">
        <v>2628</v>
      </c>
      <c r="C969" s="74" t="s">
        <v>426</v>
      </c>
      <c r="D969" s="75">
        <v>59311</v>
      </c>
      <c r="E969" s="67"/>
    </row>
    <row r="970" spans="2:5" ht="12" customHeight="1">
      <c r="B970" s="73" t="s">
        <v>2628</v>
      </c>
      <c r="C970" s="76" t="s">
        <v>427</v>
      </c>
      <c r="D970" s="77">
        <v>2709</v>
      </c>
      <c r="E970" s="67"/>
    </row>
    <row r="971" spans="2:5" ht="12" customHeight="1">
      <c r="B971" s="73" t="s">
        <v>2628</v>
      </c>
      <c r="C971" s="76" t="s">
        <v>428</v>
      </c>
      <c r="D971" s="77">
        <v>21231</v>
      </c>
      <c r="E971" s="67"/>
    </row>
    <row r="972" spans="2:5" ht="12" customHeight="1">
      <c r="B972" s="73" t="s">
        <v>2628</v>
      </c>
      <c r="C972" s="76" t="s">
        <v>429</v>
      </c>
      <c r="D972" s="77">
        <v>3346</v>
      </c>
      <c r="E972" s="67"/>
    </row>
    <row r="973" spans="2:5" ht="12" customHeight="1">
      <c r="B973" s="73" t="s">
        <v>2628</v>
      </c>
      <c r="C973" s="76" t="s">
        <v>430</v>
      </c>
      <c r="D973" s="77">
        <v>3483</v>
      </c>
      <c r="E973" s="67"/>
    </row>
    <row r="974" spans="2:5" ht="12" customHeight="1">
      <c r="B974" s="73" t="s">
        <v>2628</v>
      </c>
      <c r="C974" s="76" t="s">
        <v>431</v>
      </c>
      <c r="D974" s="77">
        <v>7957</v>
      </c>
      <c r="E974" s="67"/>
    </row>
    <row r="975" spans="2:5" ht="12" customHeight="1">
      <c r="B975" s="73" t="s">
        <v>2628</v>
      </c>
      <c r="C975" s="76" t="s">
        <v>432</v>
      </c>
      <c r="D975" s="77">
        <v>7418</v>
      </c>
      <c r="E975" s="67"/>
    </row>
    <row r="976" spans="2:5" ht="12" customHeight="1">
      <c r="B976" s="73" t="s">
        <v>2628</v>
      </c>
      <c r="C976" s="76" t="s">
        <v>2834</v>
      </c>
      <c r="D976" s="77">
        <v>13167</v>
      </c>
      <c r="E976" s="67"/>
    </row>
    <row r="977" spans="2:5" ht="12" customHeight="1">
      <c r="B977" s="73" t="s">
        <v>2628</v>
      </c>
      <c r="C977" s="74" t="s">
        <v>433</v>
      </c>
      <c r="D977" s="75">
        <v>109076</v>
      </c>
      <c r="E977" s="67"/>
    </row>
    <row r="978" spans="2:5" ht="12" customHeight="1">
      <c r="B978" s="73" t="s">
        <v>2628</v>
      </c>
      <c r="C978" s="76" t="s">
        <v>434</v>
      </c>
      <c r="D978" s="77">
        <v>27781</v>
      </c>
      <c r="E978" s="67"/>
    </row>
    <row r="979" spans="2:5" ht="12" customHeight="1">
      <c r="B979" s="73" t="s">
        <v>2628</v>
      </c>
      <c r="C979" s="76" t="s">
        <v>435</v>
      </c>
      <c r="D979" s="77">
        <v>16916</v>
      </c>
      <c r="E979" s="67"/>
    </row>
    <row r="980" spans="2:5" ht="12" customHeight="1">
      <c r="B980" s="73" t="s">
        <v>2628</v>
      </c>
      <c r="C980" s="76" t="s">
        <v>0</v>
      </c>
      <c r="D980" s="77">
        <v>9744</v>
      </c>
      <c r="E980" s="67"/>
    </row>
    <row r="981" spans="2:5" ht="12" customHeight="1">
      <c r="B981" s="73" t="s">
        <v>2628</v>
      </c>
      <c r="C981" s="76" t="s">
        <v>436</v>
      </c>
      <c r="D981" s="77">
        <v>17183</v>
      </c>
      <c r="E981" s="67"/>
    </row>
    <row r="982" spans="2:5" ht="12" customHeight="1">
      <c r="B982" s="73" t="s">
        <v>2628</v>
      </c>
      <c r="C982" s="76" t="s">
        <v>437</v>
      </c>
      <c r="D982" s="77">
        <v>6802</v>
      </c>
      <c r="E982" s="67"/>
    </row>
    <row r="983" spans="2:5" ht="12" customHeight="1">
      <c r="B983" s="73" t="s">
        <v>2628</v>
      </c>
      <c r="C983" s="76" t="s">
        <v>438</v>
      </c>
      <c r="D983" s="77">
        <v>8465</v>
      </c>
      <c r="E983" s="67"/>
    </row>
    <row r="984" spans="2:5" ht="12" customHeight="1">
      <c r="B984" s="73" t="s">
        <v>2628</v>
      </c>
      <c r="C984" s="76" t="s">
        <v>2413</v>
      </c>
      <c r="D984" s="77">
        <v>4921</v>
      </c>
      <c r="E984" s="67"/>
    </row>
    <row r="985" spans="2:5" ht="12" customHeight="1">
      <c r="B985" s="73" t="s">
        <v>2628</v>
      </c>
      <c r="C985" s="76" t="s">
        <v>439</v>
      </c>
      <c r="D985" s="77">
        <v>5440</v>
      </c>
      <c r="E985" s="67"/>
    </row>
    <row r="986" spans="2:5" ht="12" customHeight="1">
      <c r="B986" s="73" t="s">
        <v>2628</v>
      </c>
      <c r="C986" s="76" t="s">
        <v>440</v>
      </c>
      <c r="D986" s="77">
        <v>4981</v>
      </c>
      <c r="E986" s="67"/>
    </row>
    <row r="987" spans="2:5" ht="12" customHeight="1">
      <c r="B987" s="73" t="s">
        <v>2628</v>
      </c>
      <c r="C987" s="76" t="s">
        <v>441</v>
      </c>
      <c r="D987" s="77">
        <v>6843</v>
      </c>
      <c r="E987" s="67"/>
    </row>
    <row r="988" spans="2:5" ht="12" customHeight="1">
      <c r="B988" s="73" t="s">
        <v>2628</v>
      </c>
      <c r="C988" s="74" t="s">
        <v>442</v>
      </c>
      <c r="D988" s="75">
        <v>274843</v>
      </c>
      <c r="E988" s="67"/>
    </row>
    <row r="989" spans="2:5" ht="12" customHeight="1">
      <c r="B989" s="73" t="s">
        <v>2628</v>
      </c>
      <c r="C989" s="76" t="s">
        <v>443</v>
      </c>
      <c r="D989" s="77">
        <v>14535</v>
      </c>
      <c r="E989" s="67"/>
    </row>
    <row r="990" spans="2:5" ht="12" customHeight="1">
      <c r="B990" s="73" t="s">
        <v>2628</v>
      </c>
      <c r="C990" s="76" t="s">
        <v>444</v>
      </c>
      <c r="D990" s="77">
        <v>7702</v>
      </c>
      <c r="E990" s="67"/>
    </row>
    <row r="991" spans="2:5" ht="12" customHeight="1">
      <c r="B991" s="73" t="s">
        <v>2628</v>
      </c>
      <c r="C991" s="76" t="s">
        <v>445</v>
      </c>
      <c r="D991" s="77">
        <v>9098</v>
      </c>
      <c r="E991" s="67"/>
    </row>
    <row r="992" spans="2:5" ht="12" customHeight="1">
      <c r="B992" s="73" t="s">
        <v>2628</v>
      </c>
      <c r="C992" s="76" t="s">
        <v>446</v>
      </c>
      <c r="D992" s="77">
        <v>10917</v>
      </c>
      <c r="E992" s="67"/>
    </row>
    <row r="993" spans="2:5" ht="12" customHeight="1">
      <c r="B993" s="73" t="s">
        <v>2628</v>
      </c>
      <c r="C993" s="76" t="s">
        <v>447</v>
      </c>
      <c r="D993" s="77">
        <v>15260</v>
      </c>
      <c r="E993" s="67"/>
    </row>
    <row r="994" spans="2:5" ht="12" customHeight="1">
      <c r="B994" s="73" t="s">
        <v>2628</v>
      </c>
      <c r="C994" s="76" t="s">
        <v>448</v>
      </c>
      <c r="D994" s="77">
        <v>32296</v>
      </c>
      <c r="E994" s="67"/>
    </row>
    <row r="995" spans="2:5" ht="12" customHeight="1">
      <c r="B995" s="73" t="s">
        <v>2628</v>
      </c>
      <c r="C995" s="76" t="s">
        <v>449</v>
      </c>
      <c r="D995" s="77">
        <v>17110</v>
      </c>
      <c r="E995" s="67"/>
    </row>
    <row r="996" spans="2:5" ht="12" customHeight="1">
      <c r="B996" s="73" t="s">
        <v>2628</v>
      </c>
      <c r="C996" s="76" t="s">
        <v>2578</v>
      </c>
      <c r="D996" s="77">
        <v>10380</v>
      </c>
      <c r="E996" s="67"/>
    </row>
    <row r="997" spans="2:5" ht="12" customHeight="1">
      <c r="B997" s="73" t="s">
        <v>2628</v>
      </c>
      <c r="C997" s="76" t="s">
        <v>450</v>
      </c>
      <c r="D997" s="77">
        <v>13819</v>
      </c>
      <c r="E997" s="67"/>
    </row>
    <row r="998" spans="2:5" ht="12" customHeight="1">
      <c r="B998" s="73" t="s">
        <v>2628</v>
      </c>
      <c r="C998" s="76" t="s">
        <v>451</v>
      </c>
      <c r="D998" s="77">
        <v>10520</v>
      </c>
      <c r="E998" s="67"/>
    </row>
    <row r="999" spans="2:5" ht="12" customHeight="1">
      <c r="B999" s="73" t="s">
        <v>2628</v>
      </c>
      <c r="C999" s="76" t="s">
        <v>452</v>
      </c>
      <c r="D999" s="77">
        <v>43369</v>
      </c>
      <c r="E999" s="67"/>
    </row>
    <row r="1000" spans="2:5" ht="12" customHeight="1">
      <c r="B1000" s="73" t="s">
        <v>2628</v>
      </c>
      <c r="C1000" s="76" t="s">
        <v>453</v>
      </c>
      <c r="D1000" s="77">
        <v>13677</v>
      </c>
      <c r="E1000" s="67"/>
    </row>
    <row r="1001" spans="2:5" ht="12" customHeight="1">
      <c r="B1001" s="73" t="s">
        <v>2628</v>
      </c>
      <c r="C1001" s="76" t="s">
        <v>454</v>
      </c>
      <c r="D1001" s="77">
        <v>5819</v>
      </c>
      <c r="E1001" s="67"/>
    </row>
    <row r="1002" spans="2:5" ht="12" customHeight="1">
      <c r="B1002" s="73" t="s">
        <v>2628</v>
      </c>
      <c r="C1002" s="76" t="s">
        <v>455</v>
      </c>
      <c r="D1002" s="77">
        <v>9957</v>
      </c>
      <c r="E1002" s="67"/>
    </row>
    <row r="1003" spans="2:5" ht="12" customHeight="1">
      <c r="B1003" s="73" t="s">
        <v>2628</v>
      </c>
      <c r="C1003" s="76" t="s">
        <v>456</v>
      </c>
      <c r="D1003" s="77">
        <v>11956</v>
      </c>
      <c r="E1003" s="67"/>
    </row>
    <row r="1004" spans="2:5" ht="12" customHeight="1">
      <c r="B1004" s="73" t="s">
        <v>2628</v>
      </c>
      <c r="C1004" s="76" t="s">
        <v>457</v>
      </c>
      <c r="D1004" s="77">
        <v>26206</v>
      </c>
      <c r="E1004" s="67"/>
    </row>
    <row r="1005" spans="2:5" ht="12" customHeight="1">
      <c r="B1005" s="73" t="s">
        <v>2628</v>
      </c>
      <c r="C1005" s="76" t="s">
        <v>458</v>
      </c>
      <c r="D1005" s="77">
        <v>22222</v>
      </c>
      <c r="E1005" s="67"/>
    </row>
    <row r="1006" spans="2:5" ht="12" customHeight="1">
      <c r="B1006" s="73" t="s">
        <v>2628</v>
      </c>
      <c r="C1006" s="74" t="s">
        <v>459</v>
      </c>
      <c r="D1006" s="75">
        <v>130964</v>
      </c>
      <c r="E1006" s="67"/>
    </row>
    <row r="1007" spans="2:5" ht="12" customHeight="1">
      <c r="B1007" s="73" t="s">
        <v>2628</v>
      </c>
      <c r="C1007" s="76" t="s">
        <v>460</v>
      </c>
      <c r="D1007" s="77">
        <v>15103</v>
      </c>
      <c r="E1007" s="67"/>
    </row>
    <row r="1008" spans="2:5" ht="12" customHeight="1">
      <c r="B1008" s="73" t="s">
        <v>2628</v>
      </c>
      <c r="C1008" s="76" t="s">
        <v>461</v>
      </c>
      <c r="D1008" s="77">
        <v>7982</v>
      </c>
      <c r="E1008" s="67"/>
    </row>
    <row r="1009" spans="2:5" ht="12" customHeight="1">
      <c r="B1009" s="73" t="s">
        <v>2628</v>
      </c>
      <c r="C1009" s="76" t="s">
        <v>462</v>
      </c>
      <c r="D1009" s="77">
        <v>9967</v>
      </c>
      <c r="E1009" s="67"/>
    </row>
    <row r="1010" spans="2:5" ht="12" customHeight="1">
      <c r="B1010" s="73" t="s">
        <v>2628</v>
      </c>
      <c r="C1010" s="76" t="s">
        <v>463</v>
      </c>
      <c r="D1010" s="77">
        <v>8614</v>
      </c>
      <c r="E1010" s="67"/>
    </row>
    <row r="1011" spans="2:5" ht="12" customHeight="1">
      <c r="B1011" s="73" t="s">
        <v>2628</v>
      </c>
      <c r="C1011" s="76" t="s">
        <v>464</v>
      </c>
      <c r="D1011" s="77">
        <v>7820</v>
      </c>
      <c r="E1011" s="67"/>
    </row>
    <row r="1012" spans="2:5" ht="12" customHeight="1">
      <c r="B1012" s="73" t="s">
        <v>2628</v>
      </c>
      <c r="C1012" s="76" t="s">
        <v>465</v>
      </c>
      <c r="D1012" s="77">
        <v>8100</v>
      </c>
      <c r="E1012" s="67"/>
    </row>
    <row r="1013" spans="2:5" ht="12" customHeight="1">
      <c r="B1013" s="73" t="s">
        <v>2628</v>
      </c>
      <c r="C1013" s="76" t="s">
        <v>466</v>
      </c>
      <c r="D1013" s="77">
        <v>25215</v>
      </c>
      <c r="E1013" s="67"/>
    </row>
    <row r="1014" spans="2:5" ht="12" customHeight="1">
      <c r="B1014" s="73" t="s">
        <v>2628</v>
      </c>
      <c r="C1014" s="76" t="s">
        <v>467</v>
      </c>
      <c r="D1014" s="77">
        <v>9995</v>
      </c>
      <c r="E1014" s="67"/>
    </row>
    <row r="1015" spans="2:5" ht="12" customHeight="1">
      <c r="B1015" s="73" t="s">
        <v>2628</v>
      </c>
      <c r="C1015" s="76" t="s">
        <v>468</v>
      </c>
      <c r="D1015" s="77">
        <v>17574</v>
      </c>
      <c r="E1015" s="67"/>
    </row>
    <row r="1016" spans="2:5" ht="12" customHeight="1">
      <c r="B1016" s="73" t="s">
        <v>2628</v>
      </c>
      <c r="C1016" s="76" t="s">
        <v>469</v>
      </c>
      <c r="D1016" s="77">
        <v>7338</v>
      </c>
      <c r="E1016" s="67"/>
    </row>
    <row r="1017" spans="2:5" ht="12" customHeight="1">
      <c r="B1017" s="73" t="s">
        <v>2628</v>
      </c>
      <c r="C1017" s="76" t="s">
        <v>470</v>
      </c>
      <c r="D1017" s="77">
        <v>6698</v>
      </c>
      <c r="E1017" s="67"/>
    </row>
    <row r="1018" spans="2:5" ht="12" customHeight="1">
      <c r="B1018" s="73" t="s">
        <v>2628</v>
      </c>
      <c r="C1018" s="76" t="s">
        <v>471</v>
      </c>
      <c r="D1018" s="77">
        <v>6558</v>
      </c>
      <c r="E1018" s="67"/>
    </row>
    <row r="1019" spans="2:5" ht="12" customHeight="1">
      <c r="B1019" s="73" t="s">
        <v>2628</v>
      </c>
      <c r="C1019" s="74" t="s">
        <v>472</v>
      </c>
      <c r="D1019" s="75">
        <v>49315</v>
      </c>
      <c r="E1019" s="67"/>
    </row>
    <row r="1020" spans="2:5" ht="12" customHeight="1">
      <c r="B1020" s="73" t="s">
        <v>2628</v>
      </c>
      <c r="C1020" s="76" t="s">
        <v>473</v>
      </c>
      <c r="D1020" s="77">
        <v>7479</v>
      </c>
      <c r="E1020" s="67"/>
    </row>
    <row r="1021" spans="2:5" ht="12" customHeight="1">
      <c r="B1021" s="73" t="s">
        <v>2628</v>
      </c>
      <c r="C1021" s="76" t="s">
        <v>474</v>
      </c>
      <c r="D1021" s="77">
        <v>6122</v>
      </c>
      <c r="E1021" s="67"/>
    </row>
    <row r="1022" spans="2:5" ht="12" customHeight="1">
      <c r="B1022" s="73" t="s">
        <v>2628</v>
      </c>
      <c r="C1022" s="76" t="s">
        <v>475</v>
      </c>
      <c r="D1022" s="77">
        <v>4671</v>
      </c>
      <c r="E1022" s="67"/>
    </row>
    <row r="1023" spans="2:5" ht="12" customHeight="1">
      <c r="B1023" s="73" t="s">
        <v>2628</v>
      </c>
      <c r="C1023" s="76" t="s">
        <v>476</v>
      </c>
      <c r="D1023" s="77">
        <v>5152</v>
      </c>
      <c r="E1023" s="67"/>
    </row>
    <row r="1024" spans="2:5" ht="12" customHeight="1">
      <c r="B1024" s="73" t="s">
        <v>2628</v>
      </c>
      <c r="C1024" s="76" t="s">
        <v>477</v>
      </c>
      <c r="D1024" s="77">
        <v>19780</v>
      </c>
      <c r="E1024" s="67"/>
    </row>
    <row r="1025" spans="2:5" ht="12" customHeight="1">
      <c r="B1025" s="73" t="s">
        <v>2628</v>
      </c>
      <c r="C1025" s="76" t="s">
        <v>478</v>
      </c>
      <c r="D1025" s="77">
        <v>2496</v>
      </c>
      <c r="E1025" s="67"/>
    </row>
    <row r="1026" spans="2:5" ht="12" customHeight="1">
      <c r="B1026" s="73" t="s">
        <v>2628</v>
      </c>
      <c r="C1026" s="76" t="s">
        <v>479</v>
      </c>
      <c r="D1026" s="77">
        <v>3615</v>
      </c>
      <c r="E1026" s="67"/>
    </row>
    <row r="1027" spans="2:5" ht="12" customHeight="1">
      <c r="B1027" s="73" t="s">
        <v>2628</v>
      </c>
      <c r="C1027" s="74" t="s">
        <v>480</v>
      </c>
      <c r="D1027" s="75">
        <v>126339</v>
      </c>
      <c r="E1027" s="67"/>
    </row>
    <row r="1028" spans="2:5" ht="12" customHeight="1">
      <c r="B1028" s="73" t="s">
        <v>2628</v>
      </c>
      <c r="C1028" s="76" t="s">
        <v>481</v>
      </c>
      <c r="D1028" s="77">
        <v>15227</v>
      </c>
      <c r="E1028" s="67"/>
    </row>
    <row r="1029" spans="2:5" ht="12" customHeight="1">
      <c r="B1029" s="73" t="s">
        <v>2628</v>
      </c>
      <c r="C1029" s="76" t="s">
        <v>482</v>
      </c>
      <c r="D1029" s="77">
        <v>10027</v>
      </c>
      <c r="E1029" s="67"/>
    </row>
    <row r="1030" spans="2:5" ht="12" customHeight="1">
      <c r="B1030" s="73" t="s">
        <v>2628</v>
      </c>
      <c r="C1030" s="76" t="s">
        <v>483</v>
      </c>
      <c r="D1030" s="77">
        <v>44021</v>
      </c>
      <c r="E1030" s="67"/>
    </row>
    <row r="1031" spans="2:5" ht="12" customHeight="1">
      <c r="B1031" s="73" t="s">
        <v>2628</v>
      </c>
      <c r="C1031" s="76" t="s">
        <v>484</v>
      </c>
      <c r="D1031" s="77">
        <v>10999</v>
      </c>
      <c r="E1031" s="67"/>
    </row>
    <row r="1032" spans="2:5" ht="12" customHeight="1">
      <c r="B1032" s="73" t="s">
        <v>2628</v>
      </c>
      <c r="C1032" s="76" t="s">
        <v>485</v>
      </c>
      <c r="D1032" s="77">
        <v>6321</v>
      </c>
      <c r="E1032" s="67"/>
    </row>
    <row r="1033" spans="2:5" ht="12" customHeight="1">
      <c r="B1033" s="73" t="s">
        <v>2628</v>
      </c>
      <c r="C1033" s="76" t="s">
        <v>486</v>
      </c>
      <c r="D1033" s="77">
        <v>8852</v>
      </c>
      <c r="E1033" s="67"/>
    </row>
    <row r="1034" spans="2:5" ht="12" customHeight="1">
      <c r="B1034" s="73" t="s">
        <v>2628</v>
      </c>
      <c r="C1034" s="76" t="s">
        <v>487</v>
      </c>
      <c r="D1034" s="77">
        <v>14826</v>
      </c>
      <c r="E1034" s="67"/>
    </row>
    <row r="1035" spans="2:5" ht="12" customHeight="1">
      <c r="B1035" s="73" t="s">
        <v>2628</v>
      </c>
      <c r="C1035" s="76" t="s">
        <v>488</v>
      </c>
      <c r="D1035" s="77">
        <v>8730</v>
      </c>
      <c r="E1035" s="67"/>
    </row>
    <row r="1036" spans="2:5" ht="12" customHeight="1">
      <c r="B1036" s="73" t="s">
        <v>2628</v>
      </c>
      <c r="C1036" s="76" t="s">
        <v>489</v>
      </c>
      <c r="D1036" s="77">
        <v>7336</v>
      </c>
      <c r="E1036" s="67"/>
    </row>
    <row r="1037" spans="2:5" ht="12" customHeight="1">
      <c r="B1037" s="73" t="s">
        <v>2628</v>
      </c>
      <c r="C1037" s="74" t="s">
        <v>490</v>
      </c>
      <c r="D1037" s="75">
        <v>214999</v>
      </c>
      <c r="E1037" s="67"/>
    </row>
    <row r="1038" spans="2:5" ht="12" customHeight="1">
      <c r="B1038" s="73" t="s">
        <v>2628</v>
      </c>
      <c r="C1038" s="76" t="s">
        <v>491</v>
      </c>
      <c r="D1038" s="77">
        <v>6089</v>
      </c>
      <c r="E1038" s="67"/>
    </row>
    <row r="1039" spans="2:5" ht="12" customHeight="1">
      <c r="B1039" s="73" t="s">
        <v>2628</v>
      </c>
      <c r="C1039" s="76" t="s">
        <v>492</v>
      </c>
      <c r="D1039" s="77">
        <v>28216</v>
      </c>
      <c r="E1039" s="67"/>
    </row>
    <row r="1040" spans="2:5" ht="12" customHeight="1">
      <c r="B1040" s="73" t="s">
        <v>2628</v>
      </c>
      <c r="C1040" s="76" t="s">
        <v>493</v>
      </c>
      <c r="D1040" s="77">
        <v>9235</v>
      </c>
      <c r="E1040" s="67"/>
    </row>
    <row r="1041" spans="2:5" ht="12" customHeight="1">
      <c r="B1041" s="73" t="s">
        <v>2628</v>
      </c>
      <c r="C1041" s="76" t="s">
        <v>494</v>
      </c>
      <c r="D1041" s="77">
        <v>25179</v>
      </c>
      <c r="E1041" s="67"/>
    </row>
    <row r="1042" spans="2:5" ht="12" customHeight="1">
      <c r="B1042" s="73" t="s">
        <v>2628</v>
      </c>
      <c r="C1042" s="76" t="s">
        <v>495</v>
      </c>
      <c r="D1042" s="77">
        <v>10329</v>
      </c>
      <c r="E1042" s="67"/>
    </row>
    <row r="1043" spans="2:5" ht="12" customHeight="1">
      <c r="B1043" s="73" t="s">
        <v>2628</v>
      </c>
      <c r="C1043" s="76" t="s">
        <v>496</v>
      </c>
      <c r="D1043" s="77">
        <v>14397</v>
      </c>
      <c r="E1043" s="67"/>
    </row>
    <row r="1044" spans="2:5" ht="12" customHeight="1">
      <c r="B1044" s="73" t="s">
        <v>2628</v>
      </c>
      <c r="C1044" s="76" t="s">
        <v>497</v>
      </c>
      <c r="D1044" s="77">
        <v>16780</v>
      </c>
      <c r="E1044" s="67"/>
    </row>
    <row r="1045" spans="2:5" ht="12" customHeight="1">
      <c r="B1045" s="73" t="s">
        <v>2628</v>
      </c>
      <c r="C1045" s="76" t="s">
        <v>498</v>
      </c>
      <c r="D1045" s="77">
        <v>6005</v>
      </c>
      <c r="E1045" s="67"/>
    </row>
    <row r="1046" spans="2:5" ht="12" customHeight="1">
      <c r="B1046" s="73" t="s">
        <v>2628</v>
      </c>
      <c r="C1046" s="76" t="s">
        <v>499</v>
      </c>
      <c r="D1046" s="77">
        <v>16460</v>
      </c>
      <c r="E1046" s="67"/>
    </row>
    <row r="1047" spans="2:5" ht="12" customHeight="1">
      <c r="B1047" s="73" t="s">
        <v>2628</v>
      </c>
      <c r="C1047" s="76" t="s">
        <v>500</v>
      </c>
      <c r="D1047" s="77">
        <v>10944</v>
      </c>
      <c r="E1047" s="67"/>
    </row>
    <row r="1048" spans="2:5" ht="12" customHeight="1">
      <c r="B1048" s="73" t="s">
        <v>2628</v>
      </c>
      <c r="C1048" s="76" t="s">
        <v>501</v>
      </c>
      <c r="D1048" s="77">
        <v>11599</v>
      </c>
      <c r="E1048" s="67"/>
    </row>
    <row r="1049" spans="2:5" ht="12" customHeight="1">
      <c r="B1049" s="73" t="s">
        <v>2628</v>
      </c>
      <c r="C1049" s="76" t="s">
        <v>502</v>
      </c>
      <c r="D1049" s="77">
        <v>8599</v>
      </c>
      <c r="E1049" s="67"/>
    </row>
    <row r="1050" spans="2:5" ht="12" customHeight="1">
      <c r="B1050" s="73" t="s">
        <v>2628</v>
      </c>
      <c r="C1050" s="76" t="s">
        <v>503</v>
      </c>
      <c r="D1050" s="77">
        <v>10676</v>
      </c>
      <c r="E1050" s="67"/>
    </row>
    <row r="1051" spans="2:5" ht="12" customHeight="1">
      <c r="B1051" s="73" t="s">
        <v>2628</v>
      </c>
      <c r="C1051" s="76" t="s">
        <v>504</v>
      </c>
      <c r="D1051" s="77">
        <v>13057</v>
      </c>
      <c r="E1051" s="67"/>
    </row>
    <row r="1052" spans="2:5" ht="12" customHeight="1">
      <c r="B1052" s="73" t="s">
        <v>2628</v>
      </c>
      <c r="C1052" s="76" t="s">
        <v>505</v>
      </c>
      <c r="D1052" s="77">
        <v>3807</v>
      </c>
      <c r="E1052" s="67"/>
    </row>
    <row r="1053" spans="2:5" ht="12" customHeight="1">
      <c r="B1053" s="73" t="s">
        <v>2628</v>
      </c>
      <c r="C1053" s="76" t="s">
        <v>506</v>
      </c>
      <c r="D1053" s="77">
        <v>23627</v>
      </c>
      <c r="E1053" s="67"/>
    </row>
    <row r="1054" spans="2:5" ht="12" customHeight="1">
      <c r="B1054" s="73" t="s">
        <v>2628</v>
      </c>
      <c r="C1054" s="74" t="s">
        <v>507</v>
      </c>
      <c r="D1054" s="75">
        <v>191266</v>
      </c>
      <c r="E1054" s="67"/>
    </row>
    <row r="1055" spans="2:5" ht="12" customHeight="1">
      <c r="B1055" s="73" t="s">
        <v>2628</v>
      </c>
      <c r="C1055" s="76" t="s">
        <v>508</v>
      </c>
      <c r="D1055" s="77">
        <v>33361</v>
      </c>
      <c r="E1055" s="67"/>
    </row>
    <row r="1056" spans="2:5" ht="12" customHeight="1">
      <c r="B1056" s="73" t="s">
        <v>2628</v>
      </c>
      <c r="C1056" s="76" t="s">
        <v>509</v>
      </c>
      <c r="D1056" s="77">
        <v>7286</v>
      </c>
      <c r="E1056" s="67"/>
    </row>
    <row r="1057" spans="2:5" ht="12" customHeight="1">
      <c r="B1057" s="73" t="s">
        <v>2628</v>
      </c>
      <c r="C1057" s="76" t="s">
        <v>510</v>
      </c>
      <c r="D1057" s="77">
        <v>22423</v>
      </c>
      <c r="E1057" s="67"/>
    </row>
    <row r="1058" spans="2:5" ht="12" customHeight="1">
      <c r="B1058" s="73" t="s">
        <v>2628</v>
      </c>
      <c r="C1058" s="76" t="s">
        <v>511</v>
      </c>
      <c r="D1058" s="77">
        <v>7632</v>
      </c>
      <c r="E1058" s="67"/>
    </row>
    <row r="1059" spans="2:5" ht="12" customHeight="1">
      <c r="B1059" s="73" t="s">
        <v>2628</v>
      </c>
      <c r="C1059" s="76" t="s">
        <v>512</v>
      </c>
      <c r="D1059" s="77">
        <v>18570</v>
      </c>
      <c r="E1059" s="67"/>
    </row>
    <row r="1060" spans="2:5" ht="12" customHeight="1">
      <c r="B1060" s="73" t="s">
        <v>2628</v>
      </c>
      <c r="C1060" s="76" t="s">
        <v>513</v>
      </c>
      <c r="D1060" s="77">
        <v>6812</v>
      </c>
      <c r="E1060" s="67"/>
    </row>
    <row r="1061" spans="2:5" ht="12" customHeight="1">
      <c r="B1061" s="73" t="s">
        <v>2628</v>
      </c>
      <c r="C1061" s="76" t="s">
        <v>514</v>
      </c>
      <c r="D1061" s="77">
        <v>5989</v>
      </c>
      <c r="E1061" s="67"/>
    </row>
    <row r="1062" spans="2:5" ht="12" customHeight="1">
      <c r="B1062" s="73" t="s">
        <v>2628</v>
      </c>
      <c r="C1062" s="76" t="s">
        <v>515</v>
      </c>
      <c r="D1062" s="77">
        <v>9340</v>
      </c>
      <c r="E1062" s="67"/>
    </row>
    <row r="1063" spans="2:5" ht="12" customHeight="1">
      <c r="B1063" s="73" t="s">
        <v>2628</v>
      </c>
      <c r="C1063" s="76" t="s">
        <v>516</v>
      </c>
      <c r="D1063" s="77">
        <v>23905</v>
      </c>
      <c r="E1063" s="67"/>
    </row>
    <row r="1064" spans="2:5" ht="12" customHeight="1">
      <c r="B1064" s="73" t="s">
        <v>2628</v>
      </c>
      <c r="C1064" s="76" t="s">
        <v>517</v>
      </c>
      <c r="D1064" s="77">
        <v>8518</v>
      </c>
      <c r="E1064" s="67"/>
    </row>
    <row r="1065" spans="2:5" ht="12" customHeight="1">
      <c r="B1065" s="73" t="s">
        <v>2628</v>
      </c>
      <c r="C1065" s="76" t="s">
        <v>518</v>
      </c>
      <c r="D1065" s="77">
        <v>14695</v>
      </c>
      <c r="E1065" s="67"/>
    </row>
    <row r="1066" spans="2:5" ht="12" customHeight="1">
      <c r="B1066" s="73" t="s">
        <v>2628</v>
      </c>
      <c r="C1066" s="76" t="s">
        <v>519</v>
      </c>
      <c r="D1066" s="77">
        <v>17227</v>
      </c>
      <c r="E1066" s="67"/>
    </row>
    <row r="1067" spans="2:5" ht="12" customHeight="1">
      <c r="B1067" s="73" t="s">
        <v>2628</v>
      </c>
      <c r="C1067" s="76" t="s">
        <v>520</v>
      </c>
      <c r="D1067" s="77">
        <v>4508</v>
      </c>
      <c r="E1067" s="67"/>
    </row>
    <row r="1068" spans="2:5" ht="12" customHeight="1">
      <c r="B1068" s="73" t="s">
        <v>2628</v>
      </c>
      <c r="C1068" s="76" t="s">
        <v>521</v>
      </c>
      <c r="D1068" s="77">
        <v>11000</v>
      </c>
      <c r="E1068" s="67"/>
    </row>
    <row r="1069" spans="2:5" ht="12" customHeight="1">
      <c r="B1069" s="73" t="s">
        <v>2628</v>
      </c>
      <c r="C1069" s="74" t="s">
        <v>522</v>
      </c>
      <c r="D1069" s="75">
        <v>112539</v>
      </c>
      <c r="E1069" s="67"/>
    </row>
    <row r="1070" spans="2:5" ht="12" customHeight="1">
      <c r="B1070" s="73" t="s">
        <v>2628</v>
      </c>
      <c r="C1070" s="76" t="s">
        <v>523</v>
      </c>
      <c r="D1070" s="77">
        <v>10297</v>
      </c>
      <c r="E1070" s="67"/>
    </row>
    <row r="1071" spans="2:5" ht="12" customHeight="1">
      <c r="B1071" s="73" t="s">
        <v>2628</v>
      </c>
      <c r="C1071" s="76" t="s">
        <v>427</v>
      </c>
      <c r="D1071" s="77">
        <v>7747</v>
      </c>
      <c r="E1071" s="67"/>
    </row>
    <row r="1072" spans="2:5" ht="12" customHeight="1">
      <c r="B1072" s="73" t="s">
        <v>2628</v>
      </c>
      <c r="C1072" s="76" t="s">
        <v>524</v>
      </c>
      <c r="D1072" s="77">
        <v>15158</v>
      </c>
      <c r="E1072" s="67"/>
    </row>
    <row r="1073" spans="2:5" ht="12" customHeight="1">
      <c r="B1073" s="73" t="s">
        <v>2628</v>
      </c>
      <c r="C1073" s="76" t="s">
        <v>525</v>
      </c>
      <c r="D1073" s="77">
        <v>49309</v>
      </c>
      <c r="E1073" s="67"/>
    </row>
    <row r="1074" spans="2:5" ht="12" customHeight="1">
      <c r="B1074" s="73" t="s">
        <v>2628</v>
      </c>
      <c r="C1074" s="76" t="s">
        <v>526</v>
      </c>
      <c r="D1074" s="77">
        <v>7054</v>
      </c>
      <c r="E1074" s="67"/>
    </row>
    <row r="1075" spans="2:5" ht="12" customHeight="1">
      <c r="B1075" s="73" t="s">
        <v>2628</v>
      </c>
      <c r="C1075" s="76" t="s">
        <v>527</v>
      </c>
      <c r="D1075" s="77">
        <v>22974</v>
      </c>
      <c r="E1075" s="67"/>
    </row>
    <row r="1076" spans="2:5" ht="12" customHeight="1">
      <c r="B1076" s="73" t="s">
        <v>2628</v>
      </c>
      <c r="C1076" s="74" t="s">
        <v>528</v>
      </c>
      <c r="D1076" s="75">
        <v>154292</v>
      </c>
      <c r="E1076" s="67"/>
    </row>
    <row r="1077" spans="2:5" ht="12" customHeight="1">
      <c r="B1077" s="73" t="s">
        <v>2628</v>
      </c>
      <c r="C1077" s="76" t="s">
        <v>529</v>
      </c>
      <c r="D1077" s="77">
        <v>38678</v>
      </c>
      <c r="E1077" s="67"/>
    </row>
    <row r="1078" spans="2:5" ht="12" customHeight="1">
      <c r="B1078" s="73" t="s">
        <v>2628</v>
      </c>
      <c r="C1078" s="76" t="s">
        <v>530</v>
      </c>
      <c r="D1078" s="77">
        <v>21398</v>
      </c>
      <c r="E1078" s="67"/>
    </row>
    <row r="1079" spans="2:5" ht="12" customHeight="1">
      <c r="B1079" s="73" t="s">
        <v>2628</v>
      </c>
      <c r="C1079" s="76" t="s">
        <v>531</v>
      </c>
      <c r="D1079" s="77">
        <v>13010</v>
      </c>
      <c r="E1079" s="67"/>
    </row>
    <row r="1080" spans="2:5" ht="12" customHeight="1">
      <c r="B1080" s="73" t="s">
        <v>2628</v>
      </c>
      <c r="C1080" s="76" t="s">
        <v>532</v>
      </c>
      <c r="D1080" s="77">
        <v>34300</v>
      </c>
      <c r="E1080" s="67"/>
    </row>
    <row r="1081" spans="2:5" ht="12" customHeight="1">
      <c r="B1081" s="73" t="s">
        <v>2628</v>
      </c>
      <c r="C1081" s="76" t="s">
        <v>1835</v>
      </c>
      <c r="D1081" s="77">
        <v>8233</v>
      </c>
      <c r="E1081" s="67"/>
    </row>
    <row r="1082" spans="2:5" ht="12" customHeight="1">
      <c r="B1082" s="73" t="s">
        <v>2628</v>
      </c>
      <c r="C1082" s="76" t="s">
        <v>533</v>
      </c>
      <c r="D1082" s="77">
        <v>18325</v>
      </c>
      <c r="E1082" s="67"/>
    </row>
    <row r="1083" spans="2:5" ht="12" customHeight="1">
      <c r="B1083" s="73" t="s">
        <v>2628</v>
      </c>
      <c r="C1083" s="76" t="s">
        <v>534</v>
      </c>
      <c r="D1083" s="77">
        <v>4312</v>
      </c>
      <c r="E1083" s="67"/>
    </row>
    <row r="1084" spans="2:5" ht="12" customHeight="1">
      <c r="B1084" s="73" t="s">
        <v>2628</v>
      </c>
      <c r="C1084" s="76" t="s">
        <v>535</v>
      </c>
      <c r="D1084" s="77">
        <v>6735</v>
      </c>
      <c r="E1084" s="67"/>
    </row>
    <row r="1085" spans="2:5" ht="12" customHeight="1">
      <c r="B1085" s="73" t="s">
        <v>2628</v>
      </c>
      <c r="C1085" s="76" t="s">
        <v>536</v>
      </c>
      <c r="D1085" s="77">
        <v>9301</v>
      </c>
      <c r="E1085" s="67"/>
    </row>
    <row r="1086" spans="2:5" ht="12" customHeight="1">
      <c r="B1086" s="73" t="s">
        <v>2628</v>
      </c>
      <c r="C1086" s="74" t="s">
        <v>537</v>
      </c>
      <c r="D1086" s="75">
        <v>43658</v>
      </c>
      <c r="E1086" s="67"/>
    </row>
    <row r="1087" spans="2:5" ht="12" customHeight="1">
      <c r="B1087" s="73" t="s">
        <v>2628</v>
      </c>
      <c r="C1087" s="76" t="s">
        <v>538</v>
      </c>
      <c r="D1087" s="77">
        <v>9006</v>
      </c>
      <c r="E1087" s="67"/>
    </row>
    <row r="1088" spans="2:5" ht="12" customHeight="1">
      <c r="B1088" s="73" t="s">
        <v>2628</v>
      </c>
      <c r="C1088" s="76" t="s">
        <v>539</v>
      </c>
      <c r="D1088" s="77">
        <v>5531</v>
      </c>
      <c r="E1088" s="67"/>
    </row>
    <row r="1089" spans="2:5" ht="12" customHeight="1">
      <c r="B1089" s="73" t="s">
        <v>2628</v>
      </c>
      <c r="C1089" s="76" t="s">
        <v>1</v>
      </c>
      <c r="D1089" s="77">
        <v>5750</v>
      </c>
      <c r="E1089" s="67"/>
    </row>
    <row r="1090" spans="2:5" ht="12" customHeight="1">
      <c r="B1090" s="73" t="s">
        <v>2628</v>
      </c>
      <c r="C1090" s="76" t="s">
        <v>540</v>
      </c>
      <c r="D1090" s="77">
        <v>3602</v>
      </c>
      <c r="E1090" s="67"/>
    </row>
    <row r="1091" spans="2:5" ht="12" customHeight="1">
      <c r="B1091" s="73" t="s">
        <v>2628</v>
      </c>
      <c r="C1091" s="76" t="s">
        <v>541</v>
      </c>
      <c r="D1091" s="77">
        <v>16324</v>
      </c>
      <c r="E1091" s="67"/>
    </row>
    <row r="1092" spans="2:5" ht="12" customHeight="1">
      <c r="B1092" s="73" t="s">
        <v>2628</v>
      </c>
      <c r="C1092" s="76" t="s">
        <v>542</v>
      </c>
      <c r="D1092" s="77">
        <v>3445</v>
      </c>
      <c r="E1092" s="67"/>
    </row>
    <row r="1093" spans="2:5" ht="12" customHeight="1">
      <c r="B1093" s="73" t="s">
        <v>2628</v>
      </c>
      <c r="C1093" s="74" t="s">
        <v>543</v>
      </c>
      <c r="D1093" s="75">
        <v>84317</v>
      </c>
      <c r="E1093" s="67"/>
    </row>
    <row r="1094" spans="2:5" ht="12" customHeight="1">
      <c r="B1094" s="73" t="s">
        <v>2628</v>
      </c>
      <c r="C1094" s="76" t="s">
        <v>544</v>
      </c>
      <c r="D1094" s="77">
        <v>5362</v>
      </c>
      <c r="E1094" s="67"/>
    </row>
    <row r="1095" spans="2:5" ht="12" customHeight="1">
      <c r="B1095" s="73" t="s">
        <v>2628</v>
      </c>
      <c r="C1095" s="76" t="s">
        <v>545</v>
      </c>
      <c r="D1095" s="77">
        <v>9295</v>
      </c>
      <c r="E1095" s="67"/>
    </row>
    <row r="1096" spans="2:5" ht="12" customHeight="1">
      <c r="B1096" s="73" t="s">
        <v>2628</v>
      </c>
      <c r="C1096" s="76" t="s">
        <v>546</v>
      </c>
      <c r="D1096" s="77">
        <v>8929</v>
      </c>
      <c r="E1096" s="67"/>
    </row>
    <row r="1097" spans="2:5" ht="12" customHeight="1">
      <c r="B1097" s="73" t="s">
        <v>2628</v>
      </c>
      <c r="C1097" s="76" t="s">
        <v>547</v>
      </c>
      <c r="D1097" s="77">
        <v>6847</v>
      </c>
      <c r="E1097" s="67"/>
    </row>
    <row r="1098" spans="2:5" ht="12" customHeight="1">
      <c r="B1098" s="73" t="s">
        <v>2628</v>
      </c>
      <c r="C1098" s="76" t="s">
        <v>548</v>
      </c>
      <c r="D1098" s="77">
        <v>11107</v>
      </c>
      <c r="E1098" s="67"/>
    </row>
    <row r="1099" spans="2:5" ht="12" customHeight="1">
      <c r="B1099" s="73" t="s">
        <v>2628</v>
      </c>
      <c r="C1099" s="76" t="s">
        <v>549</v>
      </c>
      <c r="D1099" s="77">
        <v>16245</v>
      </c>
      <c r="E1099" s="67"/>
    </row>
    <row r="1100" spans="2:5" ht="12" customHeight="1">
      <c r="B1100" s="73" t="s">
        <v>2628</v>
      </c>
      <c r="C1100" s="76" t="s">
        <v>550</v>
      </c>
      <c r="D1100" s="77">
        <v>11843</v>
      </c>
      <c r="E1100" s="67"/>
    </row>
    <row r="1101" spans="2:5" ht="12" customHeight="1">
      <c r="B1101" s="73" t="s">
        <v>2628</v>
      </c>
      <c r="C1101" s="76" t="s">
        <v>551</v>
      </c>
      <c r="D1101" s="77">
        <v>9106</v>
      </c>
      <c r="E1101" s="67"/>
    </row>
    <row r="1102" spans="2:5" ht="12" customHeight="1">
      <c r="B1102" s="73" t="s">
        <v>2628</v>
      </c>
      <c r="C1102" s="76" t="s">
        <v>552</v>
      </c>
      <c r="D1102" s="77">
        <v>5583</v>
      </c>
      <c r="E1102" s="67"/>
    </row>
    <row r="1103" spans="2:5" ht="12" customHeight="1">
      <c r="B1103" s="73" t="s">
        <v>2628</v>
      </c>
      <c r="C1103" s="74" t="s">
        <v>553</v>
      </c>
      <c r="D1103" s="75">
        <v>201268</v>
      </c>
      <c r="E1103" s="67"/>
    </row>
    <row r="1104" spans="2:5" ht="12" customHeight="1">
      <c r="B1104" s="73" t="s">
        <v>2628</v>
      </c>
      <c r="C1104" s="76" t="s">
        <v>554</v>
      </c>
      <c r="D1104" s="77">
        <v>11257</v>
      </c>
      <c r="E1104" s="67"/>
    </row>
    <row r="1105" spans="2:5" ht="12" customHeight="1">
      <c r="B1105" s="73" t="s">
        <v>2628</v>
      </c>
      <c r="C1105" s="76" t="s">
        <v>555</v>
      </c>
      <c r="D1105" s="77">
        <v>8893</v>
      </c>
      <c r="E1105" s="67"/>
    </row>
    <row r="1106" spans="2:5" ht="12" customHeight="1">
      <c r="B1106" s="73" t="s">
        <v>2628</v>
      </c>
      <c r="C1106" s="76" t="s">
        <v>556</v>
      </c>
      <c r="D1106" s="77">
        <v>15226</v>
      </c>
      <c r="E1106" s="67"/>
    </row>
    <row r="1107" spans="2:5" ht="12" customHeight="1">
      <c r="B1107" s="73" t="s">
        <v>2628</v>
      </c>
      <c r="C1107" s="76" t="s">
        <v>557</v>
      </c>
      <c r="D1107" s="77">
        <v>11946</v>
      </c>
      <c r="E1107" s="67"/>
    </row>
    <row r="1108" spans="2:5" ht="12" customHeight="1">
      <c r="B1108" s="73" t="s">
        <v>2628</v>
      </c>
      <c r="C1108" s="76" t="s">
        <v>2</v>
      </c>
      <c r="D1108" s="77">
        <v>9769</v>
      </c>
      <c r="E1108" s="67"/>
    </row>
    <row r="1109" spans="2:5" ht="12" customHeight="1">
      <c r="B1109" s="73" t="s">
        <v>2628</v>
      </c>
      <c r="C1109" s="76" t="s">
        <v>559</v>
      </c>
      <c r="D1109" s="77">
        <v>11684</v>
      </c>
      <c r="E1109" s="67"/>
    </row>
    <row r="1110" spans="2:5" ht="12" customHeight="1">
      <c r="B1110" s="73" t="s">
        <v>2628</v>
      </c>
      <c r="C1110" s="76" t="s">
        <v>560</v>
      </c>
      <c r="D1110" s="77">
        <v>6745</v>
      </c>
      <c r="E1110" s="67"/>
    </row>
    <row r="1111" spans="2:5" ht="12" customHeight="1">
      <c r="B1111" s="73" t="s">
        <v>2628</v>
      </c>
      <c r="C1111" s="76" t="s">
        <v>561</v>
      </c>
      <c r="D1111" s="77">
        <v>14187</v>
      </c>
      <c r="E1111" s="67"/>
    </row>
    <row r="1112" spans="2:5" ht="12" customHeight="1">
      <c r="B1112" s="73" t="s">
        <v>2628</v>
      </c>
      <c r="C1112" s="76" t="s">
        <v>562</v>
      </c>
      <c r="D1112" s="77">
        <v>25909</v>
      </c>
      <c r="E1112" s="67"/>
    </row>
    <row r="1113" spans="2:5" ht="12" customHeight="1">
      <c r="B1113" s="73" t="s">
        <v>2628</v>
      </c>
      <c r="C1113" s="76" t="s">
        <v>563</v>
      </c>
      <c r="D1113" s="77">
        <v>18038</v>
      </c>
      <c r="E1113" s="67"/>
    </row>
    <row r="1114" spans="2:5" ht="12" customHeight="1">
      <c r="B1114" s="73" t="s">
        <v>2628</v>
      </c>
      <c r="C1114" s="76" t="s">
        <v>564</v>
      </c>
      <c r="D1114" s="77">
        <v>10808</v>
      </c>
      <c r="E1114" s="67"/>
    </row>
    <row r="1115" spans="2:5" ht="12" customHeight="1">
      <c r="B1115" s="73" t="s">
        <v>2628</v>
      </c>
      <c r="C1115" s="76" t="s">
        <v>565</v>
      </c>
      <c r="D1115" s="77">
        <v>4008</v>
      </c>
      <c r="E1115" s="67"/>
    </row>
    <row r="1116" spans="2:5" ht="12" customHeight="1">
      <c r="B1116" s="73" t="s">
        <v>2628</v>
      </c>
      <c r="C1116" s="76" t="s">
        <v>566</v>
      </c>
      <c r="D1116" s="77">
        <v>13472</v>
      </c>
      <c r="E1116" s="67"/>
    </row>
    <row r="1117" spans="2:5" ht="12" customHeight="1">
      <c r="B1117" s="73" t="s">
        <v>2628</v>
      </c>
      <c r="C1117" s="76" t="s">
        <v>567</v>
      </c>
      <c r="D1117" s="77">
        <v>12377</v>
      </c>
      <c r="E1117" s="67"/>
    </row>
    <row r="1118" spans="2:5" ht="12" customHeight="1">
      <c r="B1118" s="73" t="s">
        <v>2628</v>
      </c>
      <c r="C1118" s="76" t="s">
        <v>568</v>
      </c>
      <c r="D1118" s="77">
        <v>18992</v>
      </c>
      <c r="E1118" s="67"/>
    </row>
    <row r="1119" spans="2:5" ht="12" customHeight="1">
      <c r="B1119" s="73" t="s">
        <v>2628</v>
      </c>
      <c r="C1119" s="76" t="s">
        <v>569</v>
      </c>
      <c r="D1119" s="77">
        <v>7957</v>
      </c>
      <c r="E1119" s="67"/>
    </row>
    <row r="1120" spans="2:5" ht="12" customHeight="1">
      <c r="B1120" s="73" t="s">
        <v>2628</v>
      </c>
      <c r="C1120" s="74" t="s">
        <v>570</v>
      </c>
      <c r="D1120" s="75">
        <v>68034</v>
      </c>
      <c r="E1120" s="67"/>
    </row>
    <row r="1121" spans="2:5" ht="12" customHeight="1">
      <c r="B1121" s="73" t="s">
        <v>2628</v>
      </c>
      <c r="C1121" s="76" t="s">
        <v>571</v>
      </c>
      <c r="D1121" s="77">
        <v>27266</v>
      </c>
      <c r="E1121" s="67"/>
    </row>
    <row r="1122" spans="2:5" ht="12" customHeight="1">
      <c r="B1122" s="73" t="s">
        <v>2628</v>
      </c>
      <c r="C1122" s="76" t="s">
        <v>572</v>
      </c>
      <c r="D1122" s="77">
        <v>7150</v>
      </c>
      <c r="E1122" s="67"/>
    </row>
    <row r="1123" spans="2:5" ht="12" customHeight="1">
      <c r="B1123" s="73" t="s">
        <v>2628</v>
      </c>
      <c r="C1123" s="76" t="s">
        <v>573</v>
      </c>
      <c r="D1123" s="77">
        <v>13290</v>
      </c>
      <c r="E1123" s="67"/>
    </row>
    <row r="1124" spans="2:5" ht="12" customHeight="1">
      <c r="B1124" s="73" t="s">
        <v>2628</v>
      </c>
      <c r="C1124" s="76" t="s">
        <v>574</v>
      </c>
      <c r="D1124" s="77">
        <v>8747</v>
      </c>
      <c r="E1124" s="67"/>
    </row>
    <row r="1125" spans="2:5" ht="12" customHeight="1">
      <c r="B1125" s="73" t="s">
        <v>2628</v>
      </c>
      <c r="C1125" s="76" t="s">
        <v>575</v>
      </c>
      <c r="D1125" s="77">
        <v>11581</v>
      </c>
      <c r="E1125" s="67"/>
    </row>
    <row r="1126" spans="2:5" ht="12" customHeight="1">
      <c r="B1126" s="73" t="s">
        <v>2628</v>
      </c>
      <c r="C1126" s="74" t="s">
        <v>576</v>
      </c>
      <c r="D1126" s="75">
        <v>159938</v>
      </c>
      <c r="E1126" s="67"/>
    </row>
    <row r="1127" spans="2:5" ht="12" customHeight="1">
      <c r="B1127" s="73" t="s">
        <v>2628</v>
      </c>
      <c r="C1127" s="76" t="s">
        <v>577</v>
      </c>
      <c r="D1127" s="77">
        <v>43834</v>
      </c>
      <c r="E1127" s="67"/>
    </row>
    <row r="1128" spans="2:5" ht="12" customHeight="1">
      <c r="B1128" s="73" t="s">
        <v>2628</v>
      </c>
      <c r="C1128" s="76" t="s">
        <v>578</v>
      </c>
      <c r="D1128" s="77">
        <v>10285</v>
      </c>
      <c r="E1128" s="67"/>
    </row>
    <row r="1129" spans="2:5" ht="12" customHeight="1">
      <c r="B1129" s="73" t="s">
        <v>2628</v>
      </c>
      <c r="C1129" s="76" t="s">
        <v>579</v>
      </c>
      <c r="D1129" s="77">
        <v>20052</v>
      </c>
      <c r="E1129" s="67"/>
    </row>
    <row r="1130" spans="2:5" ht="12" customHeight="1">
      <c r="B1130" s="73" t="s">
        <v>2628</v>
      </c>
      <c r="C1130" s="76" t="s">
        <v>580</v>
      </c>
      <c r="D1130" s="77">
        <v>6208</v>
      </c>
      <c r="E1130" s="67"/>
    </row>
    <row r="1131" spans="2:5" ht="12" customHeight="1">
      <c r="B1131" s="73" t="s">
        <v>2628</v>
      </c>
      <c r="C1131" s="76" t="s">
        <v>581</v>
      </c>
      <c r="D1131" s="77">
        <v>4086</v>
      </c>
      <c r="E1131" s="67"/>
    </row>
    <row r="1132" spans="2:5" ht="12" customHeight="1">
      <c r="B1132" s="73" t="s">
        <v>2628</v>
      </c>
      <c r="C1132" s="76" t="s">
        <v>520</v>
      </c>
      <c r="D1132" s="77">
        <v>10304</v>
      </c>
      <c r="E1132" s="67"/>
    </row>
    <row r="1133" spans="2:5" ht="12" customHeight="1">
      <c r="B1133" s="73" t="s">
        <v>2628</v>
      </c>
      <c r="C1133" s="76" t="s">
        <v>582</v>
      </c>
      <c r="D1133" s="77">
        <v>6863</v>
      </c>
      <c r="E1133" s="67"/>
    </row>
    <row r="1134" spans="2:5" ht="12" customHeight="1">
      <c r="B1134" s="73" t="s">
        <v>2628</v>
      </c>
      <c r="C1134" s="76" t="s">
        <v>583</v>
      </c>
      <c r="D1134" s="77">
        <v>8085</v>
      </c>
      <c r="E1134" s="67"/>
    </row>
    <row r="1135" spans="2:5" ht="12" customHeight="1">
      <c r="B1135" s="73" t="s">
        <v>2628</v>
      </c>
      <c r="C1135" s="76" t="s">
        <v>584</v>
      </c>
      <c r="D1135" s="77">
        <v>37933</v>
      </c>
      <c r="E1135" s="67"/>
    </row>
    <row r="1136" spans="2:5" ht="12" customHeight="1">
      <c r="B1136" s="73" t="s">
        <v>2628</v>
      </c>
      <c r="C1136" s="76" t="s">
        <v>585</v>
      </c>
      <c r="D1136" s="77">
        <v>12288</v>
      </c>
      <c r="E1136" s="67"/>
    </row>
    <row r="1137" spans="2:5" ht="12" customHeight="1">
      <c r="B1137" s="73" t="s">
        <v>2628</v>
      </c>
      <c r="C1137" s="74" t="s">
        <v>586</v>
      </c>
      <c r="D1137" s="75">
        <v>125197</v>
      </c>
      <c r="E1137" s="67"/>
    </row>
    <row r="1138" spans="2:5" ht="12" customHeight="1">
      <c r="B1138" s="73" t="s">
        <v>2628</v>
      </c>
      <c r="C1138" s="76" t="s">
        <v>587</v>
      </c>
      <c r="D1138" s="77">
        <v>10185</v>
      </c>
      <c r="E1138" s="67"/>
    </row>
    <row r="1139" spans="2:5" ht="12" customHeight="1">
      <c r="B1139" s="73" t="s">
        <v>2628</v>
      </c>
      <c r="C1139" s="76" t="s">
        <v>588</v>
      </c>
      <c r="D1139" s="77">
        <v>18024</v>
      </c>
      <c r="E1139" s="67"/>
    </row>
    <row r="1140" spans="2:5" ht="12" customHeight="1">
      <c r="B1140" s="73" t="s">
        <v>2628</v>
      </c>
      <c r="C1140" s="76" t="s">
        <v>589</v>
      </c>
      <c r="D1140" s="77">
        <v>10674</v>
      </c>
      <c r="E1140" s="67"/>
    </row>
    <row r="1141" spans="2:5" ht="12" customHeight="1">
      <c r="B1141" s="73" t="s">
        <v>2628</v>
      </c>
      <c r="C1141" s="76" t="s">
        <v>590</v>
      </c>
      <c r="D1141" s="77">
        <v>27914</v>
      </c>
      <c r="E1141" s="67"/>
    </row>
    <row r="1142" spans="2:5" ht="12" customHeight="1">
      <c r="B1142" s="73" t="s">
        <v>2628</v>
      </c>
      <c r="C1142" s="76" t="s">
        <v>591</v>
      </c>
      <c r="D1142" s="77">
        <v>58400</v>
      </c>
      <c r="E1142" s="67"/>
    </row>
    <row r="1143" spans="2:5" ht="12" customHeight="1">
      <c r="B1143" s="73" t="s">
        <v>2628</v>
      </c>
      <c r="C1143" s="74" t="s">
        <v>17</v>
      </c>
      <c r="D1143" s="75"/>
      <c r="E1143" s="67"/>
    </row>
    <row r="1144" spans="2:5" ht="12" customHeight="1">
      <c r="B1144" s="73" t="s">
        <v>2628</v>
      </c>
      <c r="C1144" s="79" t="s">
        <v>18</v>
      </c>
      <c r="D1144" s="75"/>
      <c r="E1144" s="67"/>
    </row>
    <row r="1145" spans="2:5" ht="12" customHeight="1">
      <c r="B1145" s="73" t="s">
        <v>2628</v>
      </c>
      <c r="C1145" s="74" t="s">
        <v>592</v>
      </c>
      <c r="D1145" s="75">
        <v>767348</v>
      </c>
      <c r="E1145" s="67"/>
    </row>
    <row r="1146" spans="2:5" ht="12" customHeight="1">
      <c r="B1146" s="73" t="s">
        <v>2628</v>
      </c>
      <c r="C1146" s="74" t="s">
        <v>593</v>
      </c>
      <c r="D1146" s="75">
        <v>84041</v>
      </c>
      <c r="E1146" s="67"/>
    </row>
    <row r="1147" spans="2:5" ht="12" customHeight="1">
      <c r="B1147" s="73" t="s">
        <v>2628</v>
      </c>
      <c r="C1147" s="74" t="s">
        <v>594</v>
      </c>
      <c r="D1147" s="75">
        <v>109650</v>
      </c>
      <c r="E1147" s="67"/>
    </row>
    <row r="1148" spans="2:5" s="3" customFormat="1" ht="13.8" thickBot="1">
      <c r="B1148" s="78"/>
    </row>
    <row r="1149" spans="2:5" ht="16.5" customHeight="1" thickTop="1">
      <c r="B1149" s="177" t="s">
        <v>2617</v>
      </c>
      <c r="C1149" s="187" t="s">
        <v>2643</v>
      </c>
      <c r="D1149" s="189" t="s">
        <v>240</v>
      </c>
    </row>
    <row r="1150" spans="2:5" ht="25.5" customHeight="1" thickBot="1">
      <c r="B1150" s="178"/>
      <c r="C1150" s="188"/>
      <c r="D1150" s="190"/>
    </row>
    <row r="1151" spans="2:5" ht="12" customHeight="1" thickTop="1">
      <c r="B1151" s="73"/>
      <c r="C1151" s="76"/>
      <c r="D1151" s="75"/>
      <c r="E1151" s="67"/>
    </row>
    <row r="1152" spans="2:5" ht="12" customHeight="1">
      <c r="B1152" s="73"/>
      <c r="C1152" s="74" t="s">
        <v>595</v>
      </c>
      <c r="D1152" s="75">
        <v>5384617</v>
      </c>
      <c r="E1152" s="67"/>
    </row>
    <row r="1153" spans="2:5" ht="12" customHeight="1">
      <c r="B1153" s="73"/>
      <c r="C1153" s="76"/>
      <c r="D1153" s="75"/>
      <c r="E1153" s="67"/>
    </row>
    <row r="1154" spans="2:5" ht="12" customHeight="1">
      <c r="B1154" s="73" t="s">
        <v>2093</v>
      </c>
      <c r="C1154" s="74" t="s">
        <v>596</v>
      </c>
      <c r="D1154" s="75">
        <v>33542</v>
      </c>
      <c r="E1154" s="67"/>
    </row>
    <row r="1155" spans="2:5" ht="12" customHeight="1">
      <c r="B1155" s="73" t="s">
        <v>2093</v>
      </c>
      <c r="C1155" s="76" t="s">
        <v>2543</v>
      </c>
      <c r="D1155" s="77">
        <v>10322</v>
      </c>
      <c r="E1155" s="67"/>
    </row>
    <row r="1156" spans="2:5" ht="12" customHeight="1">
      <c r="B1156" s="73" t="s">
        <v>2093</v>
      </c>
      <c r="C1156" s="76" t="s">
        <v>2564</v>
      </c>
      <c r="D1156" s="77">
        <v>5602</v>
      </c>
      <c r="E1156" s="67"/>
    </row>
    <row r="1157" spans="2:5" ht="12" customHeight="1">
      <c r="B1157" s="73" t="s">
        <v>2093</v>
      </c>
      <c r="C1157" s="76" t="s">
        <v>2142</v>
      </c>
      <c r="D1157" s="77">
        <v>3898</v>
      </c>
      <c r="E1157" s="67"/>
    </row>
    <row r="1158" spans="2:5" ht="12" customHeight="1">
      <c r="B1158" s="73" t="s">
        <v>2093</v>
      </c>
      <c r="C1158" s="76" t="s">
        <v>2567</v>
      </c>
      <c r="D1158" s="77">
        <v>5305</v>
      </c>
      <c r="E1158" s="67"/>
    </row>
    <row r="1159" spans="2:5" ht="12" customHeight="1">
      <c r="B1159" s="73" t="s">
        <v>2093</v>
      </c>
      <c r="C1159" s="76" t="s">
        <v>598</v>
      </c>
      <c r="D1159" s="77">
        <v>5633</v>
      </c>
      <c r="E1159" s="67"/>
    </row>
    <row r="1160" spans="2:5" ht="12" customHeight="1">
      <c r="B1160" s="73" t="s">
        <v>2093</v>
      </c>
      <c r="C1160" s="76" t="s">
        <v>599</v>
      </c>
      <c r="D1160" s="77">
        <v>2782</v>
      </c>
      <c r="E1160" s="67"/>
    </row>
    <row r="1161" spans="2:5" ht="12" customHeight="1">
      <c r="B1161" s="73" t="s">
        <v>2093</v>
      </c>
      <c r="C1161" s="74" t="s">
        <v>600</v>
      </c>
      <c r="D1161" s="75">
        <v>89976</v>
      </c>
      <c r="E1161" s="67"/>
    </row>
    <row r="1162" spans="2:5" ht="12" customHeight="1">
      <c r="B1162" s="73" t="s">
        <v>2093</v>
      </c>
      <c r="C1162" s="76" t="s">
        <v>2166</v>
      </c>
      <c r="D1162" s="77">
        <v>44303</v>
      </c>
      <c r="E1162" s="67"/>
    </row>
    <row r="1163" spans="2:5" ht="12" customHeight="1">
      <c r="B1163" s="73" t="s">
        <v>2093</v>
      </c>
      <c r="C1163" s="76" t="s">
        <v>2108</v>
      </c>
      <c r="D1163" s="77">
        <v>7066</v>
      </c>
      <c r="E1163" s="67"/>
    </row>
    <row r="1164" spans="2:5" ht="12" customHeight="1">
      <c r="B1164" s="73" t="s">
        <v>2093</v>
      </c>
      <c r="C1164" s="76" t="s">
        <v>2098</v>
      </c>
      <c r="D1164" s="77">
        <v>7954</v>
      </c>
      <c r="E1164" s="67"/>
    </row>
    <row r="1165" spans="2:5" ht="12" customHeight="1">
      <c r="B1165" s="73" t="s">
        <v>2093</v>
      </c>
      <c r="C1165" s="76" t="s">
        <v>2113</v>
      </c>
      <c r="D1165" s="77">
        <v>3857</v>
      </c>
      <c r="E1165" s="67"/>
    </row>
    <row r="1166" spans="2:5" ht="12" customHeight="1">
      <c r="B1166" s="73" t="s">
        <v>2093</v>
      </c>
      <c r="C1166" s="76" t="s">
        <v>2116</v>
      </c>
      <c r="D1166" s="77">
        <v>3659</v>
      </c>
      <c r="E1166" s="67"/>
    </row>
    <row r="1167" spans="2:5" ht="12" customHeight="1">
      <c r="B1167" s="73" t="s">
        <v>2093</v>
      </c>
      <c r="C1167" s="76" t="s">
        <v>2134</v>
      </c>
      <c r="D1167" s="77">
        <v>4301</v>
      </c>
      <c r="E1167" s="67"/>
    </row>
    <row r="1168" spans="2:5" ht="12" customHeight="1">
      <c r="B1168" s="73" t="s">
        <v>2093</v>
      </c>
      <c r="C1168" s="76" t="s">
        <v>2135</v>
      </c>
      <c r="D1168" s="77">
        <v>5995</v>
      </c>
      <c r="E1168" s="67"/>
    </row>
    <row r="1169" spans="2:5" ht="12" customHeight="1">
      <c r="B1169" s="73" t="s">
        <v>2093</v>
      </c>
      <c r="C1169" s="76" t="s">
        <v>2143</v>
      </c>
      <c r="D1169" s="77">
        <v>5026</v>
      </c>
      <c r="E1169" s="67"/>
    </row>
    <row r="1170" spans="2:5" ht="12" customHeight="1">
      <c r="B1170" s="73" t="s">
        <v>2093</v>
      </c>
      <c r="C1170" s="76" t="s">
        <v>2151</v>
      </c>
      <c r="D1170" s="77">
        <v>7815</v>
      </c>
      <c r="E1170" s="67"/>
    </row>
    <row r="1171" spans="2:5" ht="12" customHeight="1">
      <c r="B1171" s="73" t="s">
        <v>2093</v>
      </c>
      <c r="C1171" s="74" t="s">
        <v>601</v>
      </c>
      <c r="D1171" s="75">
        <v>108981</v>
      </c>
      <c r="E1171" s="67"/>
    </row>
    <row r="1172" spans="2:5" ht="12" customHeight="1">
      <c r="B1172" s="73" t="s">
        <v>2093</v>
      </c>
      <c r="C1172" s="76" t="s">
        <v>2458</v>
      </c>
      <c r="D1172" s="77">
        <v>17381</v>
      </c>
      <c r="E1172" s="67"/>
    </row>
    <row r="1173" spans="2:5" ht="12" customHeight="1">
      <c r="B1173" s="73" t="s">
        <v>2093</v>
      </c>
      <c r="C1173" s="76" t="s">
        <v>2459</v>
      </c>
      <c r="D1173" s="77">
        <v>4879</v>
      </c>
      <c r="E1173" s="67"/>
    </row>
    <row r="1174" spans="2:5" ht="12" customHeight="1">
      <c r="B1174" s="73" t="s">
        <v>2093</v>
      </c>
      <c r="C1174" s="76" t="s">
        <v>2460</v>
      </c>
      <c r="D1174" s="77">
        <v>5208</v>
      </c>
      <c r="E1174" s="67"/>
    </row>
    <row r="1175" spans="2:5" ht="12" customHeight="1">
      <c r="B1175" s="73" t="s">
        <v>2093</v>
      </c>
      <c r="C1175" s="76" t="s">
        <v>2461</v>
      </c>
      <c r="D1175" s="77">
        <v>13144</v>
      </c>
      <c r="E1175" s="67"/>
    </row>
    <row r="1176" spans="2:5" ht="12" customHeight="1">
      <c r="B1176" s="73" t="s">
        <v>2093</v>
      </c>
      <c r="C1176" s="76" t="s">
        <v>2462</v>
      </c>
      <c r="D1176" s="77">
        <v>6511</v>
      </c>
      <c r="E1176" s="67"/>
    </row>
    <row r="1177" spans="2:5" ht="12" customHeight="1">
      <c r="B1177" s="73" t="s">
        <v>2093</v>
      </c>
      <c r="C1177" s="76" t="s">
        <v>2463</v>
      </c>
      <c r="D1177" s="77">
        <v>5503</v>
      </c>
      <c r="E1177" s="67"/>
    </row>
    <row r="1178" spans="2:5" ht="12" customHeight="1">
      <c r="B1178" s="73" t="s">
        <v>2093</v>
      </c>
      <c r="C1178" s="76" t="s">
        <v>2464</v>
      </c>
      <c r="D1178" s="77">
        <v>7003</v>
      </c>
      <c r="E1178" s="67"/>
    </row>
    <row r="1179" spans="2:5" ht="12" customHeight="1">
      <c r="B1179" s="73" t="s">
        <v>2093</v>
      </c>
      <c r="C1179" s="76" t="s">
        <v>2465</v>
      </c>
      <c r="D1179" s="77">
        <v>4874</v>
      </c>
      <c r="E1179" s="67"/>
    </row>
    <row r="1180" spans="2:5" ht="12" customHeight="1">
      <c r="B1180" s="73" t="s">
        <v>2093</v>
      </c>
      <c r="C1180" s="76" t="s">
        <v>2466</v>
      </c>
      <c r="D1180" s="77">
        <v>4080</v>
      </c>
      <c r="E1180" s="67"/>
    </row>
    <row r="1181" spans="2:5" ht="12" customHeight="1">
      <c r="B1181" s="73" t="s">
        <v>2093</v>
      </c>
      <c r="C1181" s="76" t="s">
        <v>602</v>
      </c>
      <c r="D1181" s="77">
        <v>10981</v>
      </c>
      <c r="E1181" s="67"/>
    </row>
    <row r="1182" spans="2:5" ht="12" customHeight="1">
      <c r="B1182" s="73" t="s">
        <v>2093</v>
      </c>
      <c r="C1182" s="76" t="s">
        <v>2454</v>
      </c>
      <c r="D1182" s="77">
        <v>8269</v>
      </c>
      <c r="E1182" s="67"/>
    </row>
    <row r="1183" spans="2:5" ht="12" customHeight="1">
      <c r="B1183" s="73" t="s">
        <v>2093</v>
      </c>
      <c r="C1183" s="76" t="s">
        <v>2455</v>
      </c>
      <c r="D1183" s="77">
        <v>7428</v>
      </c>
      <c r="E1183" s="67"/>
    </row>
    <row r="1184" spans="2:5" ht="12" customHeight="1">
      <c r="B1184" s="73" t="s">
        <v>2093</v>
      </c>
      <c r="C1184" s="76" t="s">
        <v>2456</v>
      </c>
      <c r="D1184" s="77">
        <v>5346</v>
      </c>
      <c r="E1184" s="67"/>
    </row>
    <row r="1185" spans="2:5" ht="12" customHeight="1">
      <c r="B1185" s="73" t="s">
        <v>2093</v>
      </c>
      <c r="C1185" s="76" t="s">
        <v>2457</v>
      </c>
      <c r="D1185" s="77">
        <v>8374</v>
      </c>
      <c r="E1185" s="67"/>
    </row>
    <row r="1186" spans="2:5" ht="12" customHeight="1">
      <c r="B1186" s="73" t="s">
        <v>2093</v>
      </c>
      <c r="C1186" s="74" t="s">
        <v>603</v>
      </c>
      <c r="D1186" s="75">
        <v>45461</v>
      </c>
      <c r="E1186" s="67"/>
    </row>
    <row r="1187" spans="2:5" ht="12" customHeight="1">
      <c r="B1187" s="73" t="s">
        <v>2093</v>
      </c>
      <c r="C1187" s="76" t="s">
        <v>2167</v>
      </c>
      <c r="D1187" s="77">
        <v>18720</v>
      </c>
      <c r="E1187" s="67"/>
    </row>
    <row r="1188" spans="2:5" ht="12" customHeight="1">
      <c r="B1188" s="73" t="s">
        <v>2093</v>
      </c>
      <c r="C1188" s="76" t="s">
        <v>2114</v>
      </c>
      <c r="D1188" s="77">
        <v>12121</v>
      </c>
      <c r="E1188" s="67"/>
    </row>
    <row r="1189" spans="2:5" ht="12" customHeight="1">
      <c r="B1189" s="73" t="s">
        <v>2093</v>
      </c>
      <c r="C1189" s="76" t="s">
        <v>2136</v>
      </c>
      <c r="D1189" s="77">
        <v>3617</v>
      </c>
      <c r="E1189" s="67"/>
    </row>
    <row r="1190" spans="2:5" ht="12" customHeight="1">
      <c r="B1190" s="73" t="s">
        <v>2093</v>
      </c>
      <c r="C1190" s="76" t="s">
        <v>2145</v>
      </c>
      <c r="D1190" s="77">
        <v>6089</v>
      </c>
      <c r="E1190" s="67"/>
    </row>
    <row r="1191" spans="2:5" ht="12" customHeight="1">
      <c r="B1191" s="73" t="s">
        <v>2093</v>
      </c>
      <c r="C1191" s="76" t="s">
        <v>2156</v>
      </c>
      <c r="D1191" s="77">
        <v>4914</v>
      </c>
      <c r="E1191" s="67"/>
    </row>
    <row r="1192" spans="2:5" ht="12" customHeight="1">
      <c r="B1192" s="73" t="s">
        <v>2093</v>
      </c>
      <c r="C1192" s="74" t="s">
        <v>604</v>
      </c>
      <c r="D1192" s="75">
        <v>92847</v>
      </c>
      <c r="E1192" s="67"/>
    </row>
    <row r="1193" spans="2:5" ht="12" customHeight="1">
      <c r="B1193" s="73" t="s">
        <v>2093</v>
      </c>
      <c r="C1193" s="76" t="s">
        <v>2604</v>
      </c>
      <c r="D1193" s="77">
        <v>16398</v>
      </c>
      <c r="E1193" s="67"/>
    </row>
    <row r="1194" spans="2:5" ht="12" customHeight="1">
      <c r="B1194" s="73" t="s">
        <v>2093</v>
      </c>
      <c r="C1194" s="76" t="s">
        <v>2605</v>
      </c>
      <c r="D1194" s="77">
        <v>3875</v>
      </c>
      <c r="E1194" s="67"/>
    </row>
    <row r="1195" spans="2:5" ht="12" customHeight="1">
      <c r="B1195" s="73" t="s">
        <v>2093</v>
      </c>
      <c r="C1195" s="76" t="s">
        <v>1893</v>
      </c>
      <c r="D1195" s="77">
        <v>5257</v>
      </c>
      <c r="E1195" s="67"/>
    </row>
    <row r="1196" spans="2:5" ht="12" customHeight="1">
      <c r="B1196" s="73" t="s">
        <v>2093</v>
      </c>
      <c r="C1196" s="76" t="s">
        <v>2586</v>
      </c>
      <c r="D1196" s="77">
        <v>46671</v>
      </c>
      <c r="E1196" s="67"/>
    </row>
    <row r="1197" spans="2:5" ht="12" customHeight="1">
      <c r="B1197" s="73" t="s">
        <v>2093</v>
      </c>
      <c r="C1197" s="76" t="s">
        <v>2406</v>
      </c>
      <c r="D1197" s="77">
        <v>12105</v>
      </c>
      <c r="E1197" s="67"/>
    </row>
    <row r="1198" spans="2:5" ht="12" customHeight="1">
      <c r="B1198" s="73" t="s">
        <v>2093</v>
      </c>
      <c r="C1198" s="76" t="s">
        <v>2429</v>
      </c>
      <c r="D1198" s="77">
        <v>8541</v>
      </c>
      <c r="E1198" s="67"/>
    </row>
    <row r="1199" spans="2:5" ht="12" customHeight="1">
      <c r="B1199" s="73" t="s">
        <v>2093</v>
      </c>
      <c r="C1199" s="74" t="s">
        <v>605</v>
      </c>
      <c r="D1199" s="75">
        <v>98701</v>
      </c>
      <c r="E1199" s="67"/>
    </row>
    <row r="1200" spans="2:5" ht="12" customHeight="1">
      <c r="B1200" s="73" t="s">
        <v>2093</v>
      </c>
      <c r="C1200" s="76" t="s">
        <v>2536</v>
      </c>
      <c r="D1200" s="77">
        <v>6561</v>
      </c>
      <c r="E1200" s="67"/>
    </row>
    <row r="1201" spans="2:5" ht="12" customHeight="1">
      <c r="B1201" s="73" t="s">
        <v>2093</v>
      </c>
      <c r="C1201" s="76" t="s">
        <v>2537</v>
      </c>
      <c r="D1201" s="77">
        <v>7553</v>
      </c>
      <c r="E1201" s="67"/>
    </row>
    <row r="1202" spans="2:5" ht="12" customHeight="1">
      <c r="B1202" s="73" t="s">
        <v>2093</v>
      </c>
      <c r="C1202" s="76" t="s">
        <v>606</v>
      </c>
      <c r="D1202" s="77">
        <v>9863</v>
      </c>
      <c r="E1202" s="67"/>
    </row>
    <row r="1203" spans="2:5" ht="12" customHeight="1">
      <c r="B1203" s="73" t="s">
        <v>2093</v>
      </c>
      <c r="C1203" s="76" t="s">
        <v>2538</v>
      </c>
      <c r="D1203" s="77">
        <v>2976</v>
      </c>
      <c r="E1203" s="67"/>
    </row>
    <row r="1204" spans="2:5" ht="12" customHeight="1">
      <c r="B1204" s="73" t="s">
        <v>2093</v>
      </c>
      <c r="C1204" s="76" t="s">
        <v>2539</v>
      </c>
      <c r="D1204" s="77">
        <v>25654</v>
      </c>
      <c r="E1204" s="67"/>
    </row>
    <row r="1205" spans="2:5" ht="12" customHeight="1">
      <c r="B1205" s="73" t="s">
        <v>2093</v>
      </c>
      <c r="C1205" s="76" t="s">
        <v>607</v>
      </c>
      <c r="D1205" s="77">
        <v>5371</v>
      </c>
      <c r="E1205" s="67"/>
    </row>
    <row r="1206" spans="2:5" ht="12" customHeight="1">
      <c r="B1206" s="73" t="s">
        <v>2093</v>
      </c>
      <c r="C1206" s="76" t="s">
        <v>2540</v>
      </c>
      <c r="D1206" s="77">
        <v>8802</v>
      </c>
      <c r="E1206" s="67"/>
    </row>
    <row r="1207" spans="2:5" ht="12" customHeight="1">
      <c r="B1207" s="73" t="s">
        <v>2093</v>
      </c>
      <c r="C1207" s="76" t="s">
        <v>608</v>
      </c>
      <c r="D1207" s="77">
        <v>7863</v>
      </c>
      <c r="E1207" s="67"/>
    </row>
    <row r="1208" spans="2:5" ht="12" customHeight="1">
      <c r="B1208" s="73" t="s">
        <v>2093</v>
      </c>
      <c r="C1208" s="76" t="s">
        <v>2541</v>
      </c>
      <c r="D1208" s="77">
        <v>4789</v>
      </c>
      <c r="E1208" s="67"/>
    </row>
    <row r="1209" spans="2:5" ht="12" customHeight="1">
      <c r="B1209" s="73" t="s">
        <v>2093</v>
      </c>
      <c r="C1209" s="76" t="s">
        <v>609</v>
      </c>
      <c r="D1209" s="77">
        <v>19269</v>
      </c>
      <c r="E1209" s="67"/>
    </row>
    <row r="1210" spans="2:5" ht="12" customHeight="1">
      <c r="B1210" s="73" t="s">
        <v>2093</v>
      </c>
      <c r="C1210" s="74" t="s">
        <v>610</v>
      </c>
      <c r="D1210" s="75">
        <v>60699</v>
      </c>
      <c r="E1210" s="67"/>
    </row>
    <row r="1211" spans="2:5" ht="12" customHeight="1">
      <c r="B1211" s="73" t="s">
        <v>2093</v>
      </c>
      <c r="C1211" s="76" t="s">
        <v>2546</v>
      </c>
      <c r="D1211" s="77">
        <v>5096</v>
      </c>
      <c r="E1211" s="67"/>
    </row>
    <row r="1212" spans="2:5" ht="12" customHeight="1">
      <c r="B1212" s="73" t="s">
        <v>2093</v>
      </c>
      <c r="C1212" s="76" t="s">
        <v>611</v>
      </c>
      <c r="D1212" s="77">
        <v>7245</v>
      </c>
      <c r="E1212" s="67"/>
    </row>
    <row r="1213" spans="2:5" ht="12" customHeight="1">
      <c r="B1213" s="73" t="s">
        <v>2093</v>
      </c>
      <c r="C1213" s="76" t="s">
        <v>612</v>
      </c>
      <c r="D1213" s="77">
        <v>3923</v>
      </c>
      <c r="E1213" s="67"/>
    </row>
    <row r="1214" spans="2:5" ht="12" customHeight="1">
      <c r="B1214" s="73" t="s">
        <v>2093</v>
      </c>
      <c r="C1214" s="76" t="s">
        <v>613</v>
      </c>
      <c r="D1214" s="77">
        <v>3921</v>
      </c>
      <c r="E1214" s="67"/>
    </row>
    <row r="1215" spans="2:5" ht="12" customHeight="1">
      <c r="B1215" s="73" t="s">
        <v>2093</v>
      </c>
      <c r="C1215" s="76" t="s">
        <v>2561</v>
      </c>
      <c r="D1215" s="77">
        <v>29787</v>
      </c>
      <c r="E1215" s="67"/>
    </row>
    <row r="1216" spans="2:5" ht="12" customHeight="1">
      <c r="B1216" s="73" t="s">
        <v>2093</v>
      </c>
      <c r="C1216" s="76" t="s">
        <v>614</v>
      </c>
      <c r="D1216" s="77">
        <v>6770</v>
      </c>
      <c r="E1216" s="67"/>
    </row>
    <row r="1217" spans="2:5" ht="12" customHeight="1">
      <c r="B1217" s="73" t="s">
        <v>2093</v>
      </c>
      <c r="C1217" s="76" t="s">
        <v>2566</v>
      </c>
      <c r="D1217" s="77">
        <v>3957</v>
      </c>
      <c r="E1217" s="67"/>
    </row>
    <row r="1218" spans="2:5" ht="12" customHeight="1">
      <c r="B1218" s="73" t="s">
        <v>2093</v>
      </c>
      <c r="C1218" s="74" t="s">
        <v>615</v>
      </c>
      <c r="D1218" s="75">
        <v>115384</v>
      </c>
      <c r="E1218" s="67"/>
    </row>
    <row r="1219" spans="2:5" ht="12" customHeight="1">
      <c r="B1219" s="73" t="s">
        <v>2093</v>
      </c>
      <c r="C1219" s="76" t="s">
        <v>2593</v>
      </c>
      <c r="D1219" s="77">
        <v>54041</v>
      </c>
      <c r="E1219" s="67"/>
    </row>
    <row r="1220" spans="2:5" ht="12" customHeight="1">
      <c r="B1220" s="73" t="s">
        <v>2093</v>
      </c>
      <c r="C1220" s="76" t="s">
        <v>2594</v>
      </c>
      <c r="D1220" s="77">
        <v>18916</v>
      </c>
      <c r="E1220" s="67"/>
    </row>
    <row r="1221" spans="2:5" ht="12" customHeight="1">
      <c r="B1221" s="73" t="s">
        <v>2093</v>
      </c>
      <c r="C1221" s="76" t="s">
        <v>2595</v>
      </c>
      <c r="D1221" s="77">
        <v>14369</v>
      </c>
      <c r="E1221" s="67"/>
    </row>
    <row r="1222" spans="2:5" ht="12" customHeight="1">
      <c r="B1222" s="73" t="s">
        <v>2093</v>
      </c>
      <c r="C1222" s="76" t="s">
        <v>2101</v>
      </c>
      <c r="D1222" s="77">
        <v>14485</v>
      </c>
      <c r="E1222" s="67"/>
    </row>
    <row r="1223" spans="2:5" ht="12" customHeight="1">
      <c r="B1223" s="73" t="s">
        <v>2093</v>
      </c>
      <c r="C1223" s="76" t="s">
        <v>616</v>
      </c>
      <c r="D1223" s="77">
        <v>13573</v>
      </c>
      <c r="E1223" s="67"/>
    </row>
    <row r="1224" spans="2:5" ht="12" customHeight="1">
      <c r="B1224" s="73" t="s">
        <v>2093</v>
      </c>
      <c r="C1224" s="74" t="s">
        <v>617</v>
      </c>
      <c r="D1224" s="75">
        <v>34496</v>
      </c>
      <c r="E1224" s="67"/>
    </row>
    <row r="1225" spans="2:5" ht="12" customHeight="1">
      <c r="B1225" s="73" t="s">
        <v>2093</v>
      </c>
      <c r="C1225" s="76" t="s">
        <v>618</v>
      </c>
      <c r="D1225" s="77">
        <v>2335</v>
      </c>
      <c r="E1225" s="67"/>
    </row>
    <row r="1226" spans="2:5" ht="12" customHeight="1">
      <c r="B1226" s="73" t="s">
        <v>2093</v>
      </c>
      <c r="C1226" s="76" t="s">
        <v>619</v>
      </c>
      <c r="D1226" s="77">
        <v>5604</v>
      </c>
      <c r="E1226" s="67"/>
    </row>
    <row r="1227" spans="2:5" ht="12" customHeight="1">
      <c r="B1227" s="73" t="s">
        <v>2093</v>
      </c>
      <c r="C1227" s="76" t="s">
        <v>620</v>
      </c>
      <c r="D1227" s="77">
        <v>11213</v>
      </c>
      <c r="E1227" s="67"/>
    </row>
    <row r="1228" spans="2:5" ht="12" customHeight="1">
      <c r="B1228" s="73" t="s">
        <v>2093</v>
      </c>
      <c r="C1228" s="76" t="s">
        <v>621</v>
      </c>
      <c r="D1228" s="77">
        <v>4448</v>
      </c>
      <c r="E1228" s="67"/>
    </row>
    <row r="1229" spans="2:5" ht="12" customHeight="1">
      <c r="B1229" s="73" t="s">
        <v>2093</v>
      </c>
      <c r="C1229" s="76" t="s">
        <v>622</v>
      </c>
      <c r="D1229" s="77">
        <v>5902</v>
      </c>
      <c r="E1229" s="67"/>
    </row>
    <row r="1230" spans="2:5" ht="12" customHeight="1">
      <c r="B1230" s="73" t="s">
        <v>2093</v>
      </c>
      <c r="C1230" s="76" t="s">
        <v>623</v>
      </c>
      <c r="D1230" s="77">
        <v>4994</v>
      </c>
      <c r="E1230" s="67"/>
    </row>
    <row r="1231" spans="2:5" ht="12" customHeight="1">
      <c r="B1231" s="73" t="s">
        <v>2093</v>
      </c>
      <c r="C1231" s="74" t="s">
        <v>624</v>
      </c>
      <c r="D1231" s="75">
        <v>31335</v>
      </c>
      <c r="E1231" s="67"/>
    </row>
    <row r="1232" spans="2:5" ht="12" customHeight="1">
      <c r="B1232" s="73" t="s">
        <v>2093</v>
      </c>
      <c r="C1232" s="76" t="s">
        <v>2527</v>
      </c>
      <c r="D1232" s="77">
        <v>2841</v>
      </c>
      <c r="E1232" s="67"/>
    </row>
    <row r="1233" spans="2:5" ht="12" customHeight="1">
      <c r="B1233" s="73" t="s">
        <v>2093</v>
      </c>
      <c r="C1233" s="76" t="s">
        <v>2528</v>
      </c>
      <c r="D1233" s="77">
        <v>10884</v>
      </c>
      <c r="E1233" s="67"/>
    </row>
    <row r="1234" spans="2:5" ht="12" customHeight="1">
      <c r="B1234" s="73" t="s">
        <v>2093</v>
      </c>
      <c r="C1234" s="76" t="s">
        <v>2529</v>
      </c>
      <c r="D1234" s="77">
        <v>3011</v>
      </c>
      <c r="E1234" s="67"/>
    </row>
    <row r="1235" spans="2:5" ht="12" customHeight="1">
      <c r="B1235" s="73" t="s">
        <v>2093</v>
      </c>
      <c r="C1235" s="76" t="s">
        <v>2530</v>
      </c>
      <c r="D1235" s="77">
        <v>4943</v>
      </c>
      <c r="E1235" s="67"/>
    </row>
    <row r="1236" spans="2:5" ht="12" customHeight="1">
      <c r="B1236" s="73" t="s">
        <v>2093</v>
      </c>
      <c r="C1236" s="76" t="s">
        <v>2531</v>
      </c>
      <c r="D1236" s="77">
        <v>4807</v>
      </c>
      <c r="E1236" s="67"/>
    </row>
    <row r="1237" spans="2:5" ht="12" customHeight="1">
      <c r="B1237" s="73" t="s">
        <v>2093</v>
      </c>
      <c r="C1237" s="76" t="s">
        <v>2532</v>
      </c>
      <c r="D1237" s="77">
        <v>4849</v>
      </c>
      <c r="E1237" s="67"/>
    </row>
    <row r="1238" spans="2:5" ht="12" customHeight="1">
      <c r="B1238" s="73" t="s">
        <v>2093</v>
      </c>
      <c r="C1238" s="74" t="s">
        <v>625</v>
      </c>
      <c r="D1238" s="75">
        <v>45580</v>
      </c>
      <c r="E1238" s="67"/>
    </row>
    <row r="1239" spans="2:5" ht="12" customHeight="1">
      <c r="B1239" s="73" t="s">
        <v>2093</v>
      </c>
      <c r="C1239" s="76" t="s">
        <v>626</v>
      </c>
      <c r="D1239" s="77">
        <v>9860</v>
      </c>
      <c r="E1239" s="67"/>
    </row>
    <row r="1240" spans="2:5" ht="12" customHeight="1">
      <c r="B1240" s="73" t="s">
        <v>2093</v>
      </c>
      <c r="C1240" s="76" t="s">
        <v>627</v>
      </c>
      <c r="D1240" s="77">
        <v>2682</v>
      </c>
      <c r="E1240" s="67"/>
    </row>
    <row r="1241" spans="2:5" ht="12" customHeight="1">
      <c r="B1241" s="73" t="s">
        <v>2093</v>
      </c>
      <c r="C1241" s="76" t="s">
        <v>2120</v>
      </c>
      <c r="D1241" s="77">
        <v>5226</v>
      </c>
      <c r="E1241" s="67"/>
    </row>
    <row r="1242" spans="2:5" ht="12" customHeight="1">
      <c r="B1242" s="73" t="s">
        <v>2093</v>
      </c>
      <c r="C1242" s="76" t="s">
        <v>628</v>
      </c>
      <c r="D1242" s="77">
        <v>6440</v>
      </c>
      <c r="E1242" s="67"/>
    </row>
    <row r="1243" spans="2:5" ht="12" customHeight="1">
      <c r="B1243" s="73" t="s">
        <v>2093</v>
      </c>
      <c r="C1243" s="76" t="s">
        <v>629</v>
      </c>
      <c r="D1243" s="77">
        <v>1761</v>
      </c>
      <c r="E1243" s="67"/>
    </row>
    <row r="1244" spans="2:5" ht="12" customHeight="1">
      <c r="B1244" s="73" t="s">
        <v>2093</v>
      </c>
      <c r="C1244" s="76" t="s">
        <v>630</v>
      </c>
      <c r="D1244" s="77">
        <v>5464</v>
      </c>
      <c r="E1244" s="67"/>
    </row>
    <row r="1245" spans="2:5" ht="12" customHeight="1">
      <c r="B1245" s="73" t="s">
        <v>2093</v>
      </c>
      <c r="C1245" s="76" t="s">
        <v>631</v>
      </c>
      <c r="D1245" s="77">
        <v>4446</v>
      </c>
      <c r="E1245" s="67"/>
    </row>
    <row r="1246" spans="2:5" ht="12" customHeight="1">
      <c r="B1246" s="73" t="s">
        <v>2093</v>
      </c>
      <c r="C1246" s="76" t="s">
        <v>632</v>
      </c>
      <c r="D1246" s="77">
        <v>2651</v>
      </c>
      <c r="E1246" s="67"/>
    </row>
    <row r="1247" spans="2:5" ht="12" customHeight="1">
      <c r="B1247" s="73" t="s">
        <v>2093</v>
      </c>
      <c r="C1247" s="76" t="s">
        <v>633</v>
      </c>
      <c r="D1247" s="77">
        <v>3346</v>
      </c>
      <c r="E1247" s="67"/>
    </row>
    <row r="1248" spans="2:5" ht="12" customHeight="1">
      <c r="B1248" s="73" t="s">
        <v>2093</v>
      </c>
      <c r="C1248" s="76" t="s">
        <v>634</v>
      </c>
      <c r="D1248" s="77">
        <v>3704</v>
      </c>
      <c r="E1248" s="67"/>
    </row>
    <row r="1249" spans="2:5" ht="12" customHeight="1">
      <c r="B1249" s="73" t="s">
        <v>2093</v>
      </c>
      <c r="C1249" s="74" t="s">
        <v>635</v>
      </c>
      <c r="D1249" s="75">
        <v>152945</v>
      </c>
      <c r="E1249" s="67"/>
    </row>
    <row r="1250" spans="2:5" ht="12" customHeight="1">
      <c r="B1250" s="73" t="s">
        <v>2093</v>
      </c>
      <c r="C1250" s="76" t="s">
        <v>2467</v>
      </c>
      <c r="D1250" s="77">
        <v>40399</v>
      </c>
      <c r="E1250" s="67"/>
    </row>
    <row r="1251" spans="2:5" ht="12" customHeight="1">
      <c r="B1251" s="73" t="s">
        <v>2093</v>
      </c>
      <c r="C1251" s="76" t="s">
        <v>2468</v>
      </c>
      <c r="D1251" s="77">
        <v>6146</v>
      </c>
      <c r="E1251" s="67"/>
    </row>
    <row r="1252" spans="2:5" ht="12" customHeight="1">
      <c r="B1252" s="73" t="s">
        <v>2093</v>
      </c>
      <c r="C1252" s="76" t="s">
        <v>2469</v>
      </c>
      <c r="D1252" s="77">
        <v>10227</v>
      </c>
      <c r="E1252" s="67"/>
    </row>
    <row r="1253" spans="2:5" ht="12" customHeight="1">
      <c r="B1253" s="73" t="s">
        <v>2093</v>
      </c>
      <c r="C1253" s="76" t="s">
        <v>2272</v>
      </c>
      <c r="D1253" s="77">
        <v>6027</v>
      </c>
      <c r="E1253" s="67"/>
    </row>
    <row r="1254" spans="2:5" ht="12" customHeight="1">
      <c r="B1254" s="73" t="s">
        <v>2093</v>
      </c>
      <c r="C1254" s="76" t="s">
        <v>2470</v>
      </c>
      <c r="D1254" s="77">
        <v>15926</v>
      </c>
      <c r="E1254" s="67"/>
    </row>
    <row r="1255" spans="2:5" ht="12" customHeight="1">
      <c r="B1255" s="73" t="s">
        <v>2093</v>
      </c>
      <c r="C1255" s="76" t="s">
        <v>2471</v>
      </c>
      <c r="D1255" s="77">
        <v>5068</v>
      </c>
      <c r="E1255" s="67"/>
    </row>
    <row r="1256" spans="2:5" ht="12" customHeight="1">
      <c r="B1256" s="73" t="s">
        <v>2093</v>
      </c>
      <c r="C1256" s="76" t="s">
        <v>2472</v>
      </c>
      <c r="D1256" s="77">
        <v>5897</v>
      </c>
      <c r="E1256" s="67"/>
    </row>
    <row r="1257" spans="2:5" ht="12" customHeight="1">
      <c r="B1257" s="73" t="s">
        <v>2093</v>
      </c>
      <c r="C1257" s="76" t="s">
        <v>2473</v>
      </c>
      <c r="D1257" s="77">
        <v>5436</v>
      </c>
      <c r="E1257" s="67"/>
    </row>
    <row r="1258" spans="2:5" ht="12" customHeight="1">
      <c r="B1258" s="73" t="s">
        <v>2093</v>
      </c>
      <c r="C1258" s="76" t="s">
        <v>2474</v>
      </c>
      <c r="D1258" s="77">
        <v>15258</v>
      </c>
      <c r="E1258" s="67"/>
    </row>
    <row r="1259" spans="2:5" ht="12" customHeight="1">
      <c r="B1259" s="73" t="s">
        <v>2093</v>
      </c>
      <c r="C1259" s="125" t="s">
        <v>2852</v>
      </c>
      <c r="D1259" s="77">
        <v>8695</v>
      </c>
      <c r="E1259" s="67"/>
    </row>
    <row r="1260" spans="2:5" ht="12" customHeight="1">
      <c r="B1260" s="73" t="s">
        <v>2093</v>
      </c>
      <c r="C1260" s="76" t="s">
        <v>2475</v>
      </c>
      <c r="D1260" s="77">
        <v>7466</v>
      </c>
      <c r="E1260" s="67"/>
    </row>
    <row r="1261" spans="2:5" ht="12" customHeight="1">
      <c r="B1261" s="73" t="s">
        <v>2093</v>
      </c>
      <c r="C1261" s="76" t="s">
        <v>636</v>
      </c>
      <c r="D1261" s="77">
        <v>6737</v>
      </c>
      <c r="E1261" s="67"/>
    </row>
    <row r="1262" spans="2:5" ht="12" customHeight="1">
      <c r="B1262" s="73" t="s">
        <v>2093</v>
      </c>
      <c r="C1262" s="76" t="s">
        <v>2607</v>
      </c>
      <c r="D1262" s="77">
        <v>19663</v>
      </c>
      <c r="E1262" s="67"/>
    </row>
    <row r="1263" spans="2:5" ht="12" customHeight="1">
      <c r="B1263" s="73" t="s">
        <v>2093</v>
      </c>
      <c r="C1263" s="74" t="s">
        <v>637</v>
      </c>
      <c r="D1263" s="75">
        <v>73376</v>
      </c>
      <c r="E1263" s="67"/>
    </row>
    <row r="1264" spans="2:5" ht="12" customHeight="1">
      <c r="B1264" s="73" t="s">
        <v>2093</v>
      </c>
      <c r="C1264" s="76" t="s">
        <v>2168</v>
      </c>
      <c r="D1264" s="77">
        <v>31243</v>
      </c>
      <c r="E1264" s="67"/>
    </row>
    <row r="1265" spans="2:5" ht="12" customHeight="1">
      <c r="B1265" s="73" t="s">
        <v>2093</v>
      </c>
      <c r="C1265" s="76" t="s">
        <v>2112</v>
      </c>
      <c r="D1265" s="77">
        <v>3126</v>
      </c>
      <c r="E1265" s="67"/>
    </row>
    <row r="1266" spans="2:5" ht="12" customHeight="1">
      <c r="B1266" s="73" t="s">
        <v>2093</v>
      </c>
      <c r="C1266" s="76" t="s">
        <v>2124</v>
      </c>
      <c r="D1266" s="77">
        <v>4845</v>
      </c>
      <c r="E1266" s="67"/>
    </row>
    <row r="1267" spans="2:5" ht="12" customHeight="1">
      <c r="B1267" s="73" t="s">
        <v>2093</v>
      </c>
      <c r="C1267" s="76" t="s">
        <v>2142</v>
      </c>
      <c r="D1267" s="77">
        <v>3371</v>
      </c>
      <c r="E1267" s="67"/>
    </row>
    <row r="1268" spans="2:5" ht="12" customHeight="1">
      <c r="B1268" s="73" t="s">
        <v>2093</v>
      </c>
      <c r="C1268" s="76" t="s">
        <v>2154</v>
      </c>
      <c r="D1268" s="77">
        <v>7616</v>
      </c>
      <c r="E1268" s="67"/>
    </row>
    <row r="1269" spans="2:5" ht="12" customHeight="1">
      <c r="B1269" s="73" t="s">
        <v>2093</v>
      </c>
      <c r="C1269" s="76" t="s">
        <v>2155</v>
      </c>
      <c r="D1269" s="77">
        <v>4889</v>
      </c>
      <c r="E1269" s="67"/>
    </row>
    <row r="1270" spans="2:5" ht="12" customHeight="1">
      <c r="B1270" s="73" t="s">
        <v>2093</v>
      </c>
      <c r="C1270" s="76" t="s">
        <v>2158</v>
      </c>
      <c r="D1270" s="77">
        <v>4204</v>
      </c>
      <c r="E1270" s="67"/>
    </row>
    <row r="1271" spans="2:5" ht="12" customHeight="1">
      <c r="B1271" s="73" t="s">
        <v>2093</v>
      </c>
      <c r="C1271" s="76" t="s">
        <v>2159</v>
      </c>
      <c r="D1271" s="77">
        <v>4645</v>
      </c>
      <c r="E1271" s="67"/>
    </row>
    <row r="1272" spans="2:5" ht="12" customHeight="1">
      <c r="B1272" s="73" t="s">
        <v>2093</v>
      </c>
      <c r="C1272" s="76" t="s">
        <v>2161</v>
      </c>
      <c r="D1272" s="77">
        <v>4107</v>
      </c>
      <c r="E1272" s="67"/>
    </row>
    <row r="1273" spans="2:5" ht="12" customHeight="1">
      <c r="B1273" s="73" t="s">
        <v>2093</v>
      </c>
      <c r="C1273" s="76" t="s">
        <v>2163</v>
      </c>
      <c r="D1273" s="77">
        <v>5330</v>
      </c>
      <c r="E1273" s="67"/>
    </row>
    <row r="1274" spans="2:5" ht="12" customHeight="1">
      <c r="B1274" s="73" t="s">
        <v>2093</v>
      </c>
      <c r="C1274" s="74" t="s">
        <v>638</v>
      </c>
      <c r="D1274" s="75">
        <v>79298</v>
      </c>
      <c r="E1274" s="67"/>
    </row>
    <row r="1275" spans="2:5" ht="12" customHeight="1">
      <c r="B1275" s="73" t="s">
        <v>2093</v>
      </c>
      <c r="C1275" s="76" t="s">
        <v>2581</v>
      </c>
      <c r="D1275" s="77">
        <v>28637</v>
      </c>
      <c r="E1275" s="67"/>
    </row>
    <row r="1276" spans="2:5" ht="12" customHeight="1">
      <c r="B1276" s="73" t="s">
        <v>2093</v>
      </c>
      <c r="C1276" s="76" t="s">
        <v>2582</v>
      </c>
      <c r="D1276" s="77">
        <v>9918</v>
      </c>
      <c r="E1276" s="67"/>
    </row>
    <row r="1277" spans="2:5" ht="12" customHeight="1">
      <c r="B1277" s="73" t="s">
        <v>2093</v>
      </c>
      <c r="C1277" s="76" t="s">
        <v>2583</v>
      </c>
      <c r="D1277" s="77">
        <v>5577</v>
      </c>
      <c r="E1277" s="67"/>
    </row>
    <row r="1278" spans="2:5" ht="12" customHeight="1">
      <c r="B1278" s="73" t="s">
        <v>2093</v>
      </c>
      <c r="C1278" s="76" t="s">
        <v>2099</v>
      </c>
      <c r="D1278" s="77">
        <v>19949</v>
      </c>
      <c r="E1278" s="67"/>
    </row>
    <row r="1279" spans="2:5" ht="12" customHeight="1">
      <c r="B1279" s="73" t="s">
        <v>2093</v>
      </c>
      <c r="C1279" s="76" t="s">
        <v>2584</v>
      </c>
      <c r="D1279" s="77">
        <v>9106</v>
      </c>
      <c r="E1279" s="67"/>
    </row>
    <row r="1280" spans="2:5" ht="12" customHeight="1">
      <c r="B1280" s="73" t="s">
        <v>2093</v>
      </c>
      <c r="C1280" s="76" t="s">
        <v>2585</v>
      </c>
      <c r="D1280" s="77">
        <v>6111</v>
      </c>
      <c r="E1280" s="67"/>
    </row>
    <row r="1281" spans="2:5" ht="12" customHeight="1">
      <c r="B1281" s="73" t="s">
        <v>2093</v>
      </c>
      <c r="C1281" s="74" t="s">
        <v>639</v>
      </c>
      <c r="D1281" s="75">
        <v>88944</v>
      </c>
      <c r="E1281" s="67"/>
    </row>
    <row r="1282" spans="2:5" ht="12" customHeight="1">
      <c r="B1282" s="73" t="s">
        <v>2093</v>
      </c>
      <c r="C1282" s="76" t="s">
        <v>2347</v>
      </c>
      <c r="D1282" s="77">
        <v>6593</v>
      </c>
      <c r="E1282" s="67"/>
    </row>
    <row r="1283" spans="2:5" ht="12" customHeight="1">
      <c r="B1283" s="73" t="s">
        <v>2093</v>
      </c>
      <c r="C1283" s="76" t="s">
        <v>640</v>
      </c>
      <c r="D1283" s="77">
        <v>2594</v>
      </c>
      <c r="E1283" s="67"/>
    </row>
    <row r="1284" spans="2:5" ht="12" customHeight="1">
      <c r="B1284" s="73" t="s">
        <v>2093</v>
      </c>
      <c r="C1284" s="76" t="s">
        <v>2351</v>
      </c>
      <c r="D1284" s="77">
        <v>5136</v>
      </c>
      <c r="E1284" s="67"/>
    </row>
    <row r="1285" spans="2:5" ht="12" customHeight="1">
      <c r="B1285" s="73" t="s">
        <v>2093</v>
      </c>
      <c r="C1285" s="76" t="s">
        <v>641</v>
      </c>
      <c r="D1285" s="77">
        <v>8412</v>
      </c>
      <c r="E1285" s="67"/>
    </row>
    <row r="1286" spans="2:5" ht="12" customHeight="1">
      <c r="B1286" s="73" t="s">
        <v>2093</v>
      </c>
      <c r="C1286" s="76" t="s">
        <v>2356</v>
      </c>
      <c r="D1286" s="77">
        <v>11442</v>
      </c>
      <c r="E1286" s="67"/>
    </row>
    <row r="1287" spans="2:5" ht="12" customHeight="1">
      <c r="B1287" s="73" t="s">
        <v>2093</v>
      </c>
      <c r="C1287" s="76" t="s">
        <v>2357</v>
      </c>
      <c r="D1287" s="77">
        <v>9549</v>
      </c>
      <c r="E1287" s="67"/>
    </row>
    <row r="1288" spans="2:5" ht="12" customHeight="1">
      <c r="B1288" s="73" t="s">
        <v>2093</v>
      </c>
      <c r="C1288" s="76" t="s">
        <v>642</v>
      </c>
      <c r="D1288" s="77">
        <v>8469</v>
      </c>
      <c r="E1288" s="67"/>
    </row>
    <row r="1289" spans="2:5" ht="12" customHeight="1">
      <c r="B1289" s="73" t="s">
        <v>2093</v>
      </c>
      <c r="C1289" s="76" t="s">
        <v>643</v>
      </c>
      <c r="D1289" s="77">
        <v>10471</v>
      </c>
      <c r="E1289" s="67"/>
    </row>
    <row r="1290" spans="2:5" ht="12" customHeight="1">
      <c r="B1290" s="73" t="s">
        <v>2093</v>
      </c>
      <c r="C1290" s="76" t="s">
        <v>2362</v>
      </c>
      <c r="D1290" s="77">
        <v>10625</v>
      </c>
      <c r="E1290" s="67"/>
    </row>
    <row r="1291" spans="2:5" ht="12" customHeight="1">
      <c r="B1291" s="73" t="s">
        <v>2093</v>
      </c>
      <c r="C1291" s="76" t="s">
        <v>2367</v>
      </c>
      <c r="D1291" s="77">
        <v>10805</v>
      </c>
      <c r="E1291" s="67"/>
    </row>
    <row r="1292" spans="2:5" ht="12" customHeight="1">
      <c r="B1292" s="73" t="s">
        <v>2093</v>
      </c>
      <c r="C1292" s="76" t="s">
        <v>2370</v>
      </c>
      <c r="D1292" s="77">
        <v>4848</v>
      </c>
      <c r="E1292" s="67"/>
    </row>
    <row r="1293" spans="2:5" ht="12" customHeight="1">
      <c r="B1293" s="73" t="s">
        <v>2093</v>
      </c>
      <c r="C1293" s="74" t="s">
        <v>644</v>
      </c>
      <c r="D1293" s="75">
        <v>73284</v>
      </c>
      <c r="E1293" s="67"/>
    </row>
    <row r="1294" spans="2:5" ht="12" customHeight="1">
      <c r="B1294" s="73" t="s">
        <v>2093</v>
      </c>
      <c r="C1294" s="76" t="s">
        <v>2364</v>
      </c>
      <c r="D1294" s="77">
        <v>22656</v>
      </c>
      <c r="E1294" s="67"/>
    </row>
    <row r="1295" spans="2:5" ht="12" customHeight="1">
      <c r="B1295" s="73" t="s">
        <v>2093</v>
      </c>
      <c r="C1295" s="76" t="s">
        <v>645</v>
      </c>
      <c r="D1295" s="77">
        <v>4173</v>
      </c>
      <c r="E1295" s="67"/>
    </row>
    <row r="1296" spans="2:5" ht="12" customHeight="1">
      <c r="B1296" s="73" t="s">
        <v>2093</v>
      </c>
      <c r="C1296" s="76" t="s">
        <v>646</v>
      </c>
      <c r="D1296" s="77">
        <v>2647</v>
      </c>
      <c r="E1296" s="67"/>
    </row>
    <row r="1297" spans="2:5" ht="12" customHeight="1">
      <c r="B1297" s="73" t="s">
        <v>2093</v>
      </c>
      <c r="C1297" s="76" t="s">
        <v>647</v>
      </c>
      <c r="D1297" s="77">
        <v>2863</v>
      </c>
      <c r="E1297" s="67"/>
    </row>
    <row r="1298" spans="2:5" ht="12" customHeight="1">
      <c r="B1298" s="73" t="s">
        <v>2093</v>
      </c>
      <c r="C1298" s="76" t="s">
        <v>648</v>
      </c>
      <c r="D1298" s="77">
        <v>11740</v>
      </c>
      <c r="E1298" s="67"/>
    </row>
    <row r="1299" spans="2:5" ht="12" customHeight="1">
      <c r="B1299" s="73" t="s">
        <v>2093</v>
      </c>
      <c r="C1299" s="76" t="s">
        <v>649</v>
      </c>
      <c r="D1299" s="77">
        <v>2759</v>
      </c>
      <c r="E1299" s="67"/>
    </row>
    <row r="1300" spans="2:5" ht="12" customHeight="1">
      <c r="B1300" s="73" t="s">
        <v>2093</v>
      </c>
      <c r="C1300" s="76" t="s">
        <v>650</v>
      </c>
      <c r="D1300" s="77">
        <v>12919</v>
      </c>
      <c r="E1300" s="67"/>
    </row>
    <row r="1301" spans="2:5" ht="12" customHeight="1">
      <c r="B1301" s="73" t="s">
        <v>2093</v>
      </c>
      <c r="C1301" s="76" t="s">
        <v>651</v>
      </c>
      <c r="D1301" s="77">
        <v>3753</v>
      </c>
      <c r="E1301" s="67"/>
    </row>
    <row r="1302" spans="2:5" ht="12" customHeight="1">
      <c r="B1302" s="73" t="s">
        <v>2093</v>
      </c>
      <c r="C1302" s="76" t="s">
        <v>652</v>
      </c>
      <c r="D1302" s="77">
        <v>1679</v>
      </c>
      <c r="E1302" s="67"/>
    </row>
    <row r="1303" spans="2:5" ht="12" customHeight="1">
      <c r="B1303" s="73" t="s">
        <v>2093</v>
      </c>
      <c r="C1303" s="76" t="s">
        <v>2373</v>
      </c>
      <c r="D1303" s="77">
        <v>4371</v>
      </c>
      <c r="E1303" s="67"/>
    </row>
    <row r="1304" spans="2:5" ht="12" customHeight="1">
      <c r="B1304" s="73" t="s">
        <v>2093</v>
      </c>
      <c r="C1304" s="76" t="s">
        <v>653</v>
      </c>
      <c r="D1304" s="77">
        <v>3724</v>
      </c>
      <c r="E1304" s="67"/>
    </row>
    <row r="1305" spans="2:5" ht="12" customHeight="1">
      <c r="B1305" s="73" t="s">
        <v>2093</v>
      </c>
      <c r="C1305" s="74" t="s">
        <v>654</v>
      </c>
      <c r="D1305" s="75">
        <v>123770</v>
      </c>
      <c r="E1305" s="67"/>
    </row>
    <row r="1306" spans="2:5" ht="12" customHeight="1">
      <c r="B1306" s="73" t="s">
        <v>2093</v>
      </c>
      <c r="C1306" s="76" t="s">
        <v>2596</v>
      </c>
      <c r="D1306" s="77">
        <v>20488</v>
      </c>
      <c r="E1306" s="67"/>
    </row>
    <row r="1307" spans="2:5" ht="12" customHeight="1">
      <c r="B1307" s="73" t="s">
        <v>2093</v>
      </c>
      <c r="C1307" s="76" t="s">
        <v>2597</v>
      </c>
      <c r="D1307" s="77">
        <v>44873</v>
      </c>
      <c r="E1307" s="67"/>
    </row>
    <row r="1308" spans="2:5" ht="12" customHeight="1">
      <c r="B1308" s="73" t="s">
        <v>2093</v>
      </c>
      <c r="C1308" s="76" t="s">
        <v>2476</v>
      </c>
      <c r="D1308" s="77">
        <v>11662</v>
      </c>
      <c r="E1308" s="67"/>
    </row>
    <row r="1309" spans="2:5" ht="12" customHeight="1">
      <c r="B1309" s="73" t="s">
        <v>2093</v>
      </c>
      <c r="C1309" s="76" t="s">
        <v>2598</v>
      </c>
      <c r="D1309" s="77">
        <v>15916</v>
      </c>
      <c r="E1309" s="67"/>
    </row>
    <row r="1310" spans="2:5" ht="12" customHeight="1">
      <c r="B1310" s="73" t="s">
        <v>2093</v>
      </c>
      <c r="C1310" s="76" t="s">
        <v>2477</v>
      </c>
      <c r="D1310" s="77">
        <v>8186</v>
      </c>
      <c r="E1310" s="67"/>
    </row>
    <row r="1311" spans="2:5" ht="12" customHeight="1">
      <c r="B1311" s="73" t="s">
        <v>2093</v>
      </c>
      <c r="C1311" s="76" t="s">
        <v>655</v>
      </c>
      <c r="D1311" s="77">
        <v>3583</v>
      </c>
      <c r="E1311" s="67"/>
    </row>
    <row r="1312" spans="2:5" ht="12" customHeight="1">
      <c r="B1312" s="73" t="s">
        <v>2093</v>
      </c>
      <c r="C1312" s="76" t="s">
        <v>2478</v>
      </c>
      <c r="D1312" s="77">
        <v>6369</v>
      </c>
      <c r="E1312" s="67"/>
    </row>
    <row r="1313" spans="2:5" ht="12" customHeight="1">
      <c r="B1313" s="73" t="s">
        <v>2093</v>
      </c>
      <c r="C1313" s="76" t="s">
        <v>2611</v>
      </c>
      <c r="D1313" s="77">
        <v>12693</v>
      </c>
      <c r="E1313" s="67"/>
    </row>
    <row r="1314" spans="2:5" ht="12" customHeight="1">
      <c r="B1314" s="73" t="s">
        <v>2093</v>
      </c>
      <c r="C1314" s="74" t="s">
        <v>656</v>
      </c>
      <c r="D1314" s="75">
        <v>182076</v>
      </c>
      <c r="E1314" s="67"/>
    </row>
    <row r="1315" spans="2:5" ht="12" customHeight="1">
      <c r="B1315" s="73" t="s">
        <v>2093</v>
      </c>
      <c r="C1315" s="76" t="s">
        <v>2587</v>
      </c>
      <c r="D1315" s="77">
        <v>26579</v>
      </c>
      <c r="E1315" s="67"/>
    </row>
    <row r="1316" spans="2:5" ht="12" customHeight="1">
      <c r="B1316" s="73" t="s">
        <v>2093</v>
      </c>
      <c r="C1316" s="76" t="s">
        <v>2588</v>
      </c>
      <c r="D1316" s="77">
        <v>24776</v>
      </c>
      <c r="E1316" s="67"/>
    </row>
    <row r="1317" spans="2:5" ht="12" customHeight="1">
      <c r="B1317" s="73" t="s">
        <v>2093</v>
      </c>
      <c r="C1317" s="76" t="s">
        <v>2589</v>
      </c>
      <c r="D1317" s="77">
        <v>25976</v>
      </c>
      <c r="E1317" s="67"/>
    </row>
    <row r="1318" spans="2:5" ht="12" customHeight="1">
      <c r="B1318" s="73" t="s">
        <v>2093</v>
      </c>
      <c r="C1318" s="76" t="s">
        <v>2590</v>
      </c>
      <c r="D1318" s="77">
        <v>82526</v>
      </c>
      <c r="E1318" s="67"/>
    </row>
    <row r="1319" spans="2:5" ht="12" customHeight="1">
      <c r="B1319" s="73" t="s">
        <v>2093</v>
      </c>
      <c r="C1319" s="76" t="s">
        <v>2591</v>
      </c>
      <c r="D1319" s="77">
        <v>10804</v>
      </c>
      <c r="E1319" s="67"/>
    </row>
    <row r="1320" spans="2:5" ht="12" customHeight="1">
      <c r="B1320" s="73" t="s">
        <v>2093</v>
      </c>
      <c r="C1320" s="76" t="s">
        <v>2592</v>
      </c>
      <c r="D1320" s="77">
        <v>11415</v>
      </c>
      <c r="E1320" s="67"/>
    </row>
    <row r="1321" spans="2:5" ht="12" customHeight="1">
      <c r="B1321" s="73" t="s">
        <v>2093</v>
      </c>
      <c r="C1321" s="74" t="s">
        <v>657</v>
      </c>
      <c r="D1321" s="75">
        <v>111226</v>
      </c>
      <c r="E1321" s="67"/>
    </row>
    <row r="1322" spans="2:5" ht="12" customHeight="1">
      <c r="B1322" s="73" t="s">
        <v>2093</v>
      </c>
      <c r="C1322" s="76" t="s">
        <v>2104</v>
      </c>
      <c r="D1322" s="77">
        <v>9099</v>
      </c>
      <c r="E1322" s="67"/>
    </row>
    <row r="1323" spans="2:5" ht="12" customHeight="1">
      <c r="B1323" s="73" t="s">
        <v>2093</v>
      </c>
      <c r="C1323" s="76" t="s">
        <v>2105</v>
      </c>
      <c r="D1323" s="77">
        <v>8223</v>
      </c>
      <c r="E1323" s="67"/>
    </row>
    <row r="1324" spans="2:5" ht="12" customHeight="1">
      <c r="B1324" s="73" t="s">
        <v>2093</v>
      </c>
      <c r="C1324" s="76" t="s">
        <v>2106</v>
      </c>
      <c r="D1324" s="77">
        <v>8274</v>
      </c>
      <c r="E1324" s="67"/>
    </row>
    <row r="1325" spans="2:5" ht="12" customHeight="1">
      <c r="B1325" s="73" t="s">
        <v>2093</v>
      </c>
      <c r="C1325" s="76" t="s">
        <v>2107</v>
      </c>
      <c r="D1325" s="77">
        <v>5650</v>
      </c>
      <c r="E1325" s="67"/>
    </row>
    <row r="1326" spans="2:5" ht="12" customHeight="1">
      <c r="B1326" s="73" t="s">
        <v>2093</v>
      </c>
      <c r="C1326" s="76" t="s">
        <v>2096</v>
      </c>
      <c r="D1326" s="77">
        <v>8024</v>
      </c>
      <c r="E1326" s="67"/>
    </row>
    <row r="1327" spans="2:5" ht="12" customHeight="1">
      <c r="B1327" s="73" t="s">
        <v>2093</v>
      </c>
      <c r="C1327" s="76" t="s">
        <v>2097</v>
      </c>
      <c r="D1327" s="77">
        <v>11045</v>
      </c>
      <c r="E1327" s="67"/>
    </row>
    <row r="1328" spans="2:5" ht="12" customHeight="1">
      <c r="B1328" s="73" t="s">
        <v>2093</v>
      </c>
      <c r="C1328" s="76" t="s">
        <v>2127</v>
      </c>
      <c r="D1328" s="77">
        <v>5423</v>
      </c>
      <c r="E1328" s="67"/>
    </row>
    <row r="1329" spans="2:5" ht="12" customHeight="1">
      <c r="B1329" s="73" t="s">
        <v>2093</v>
      </c>
      <c r="C1329" s="76" t="s">
        <v>2128</v>
      </c>
      <c r="D1329" s="77">
        <v>6111</v>
      </c>
      <c r="E1329" s="67"/>
    </row>
    <row r="1330" spans="2:5" ht="12" customHeight="1">
      <c r="B1330" s="73" t="s">
        <v>2093</v>
      </c>
      <c r="C1330" s="76" t="s">
        <v>2133</v>
      </c>
      <c r="D1330" s="77">
        <v>3966</v>
      </c>
      <c r="E1330" s="67"/>
    </row>
    <row r="1331" spans="2:5" ht="12" customHeight="1">
      <c r="B1331" s="73" t="s">
        <v>2093</v>
      </c>
      <c r="C1331" s="76" t="s">
        <v>2141</v>
      </c>
      <c r="D1331" s="77">
        <v>8413</v>
      </c>
      <c r="E1331" s="67"/>
    </row>
    <row r="1332" spans="2:5" ht="12" customHeight="1">
      <c r="B1332" s="73" t="s">
        <v>2093</v>
      </c>
      <c r="C1332" s="76" t="s">
        <v>2148</v>
      </c>
      <c r="D1332" s="77">
        <v>4469</v>
      </c>
      <c r="E1332" s="67"/>
    </row>
    <row r="1333" spans="2:5" ht="12" customHeight="1">
      <c r="B1333" s="73" t="s">
        <v>2093</v>
      </c>
      <c r="C1333" s="76" t="s">
        <v>2149</v>
      </c>
      <c r="D1333" s="77">
        <v>7705</v>
      </c>
      <c r="E1333" s="67"/>
    </row>
    <row r="1334" spans="2:5" ht="12" customHeight="1">
      <c r="B1334" s="73" t="s">
        <v>2093</v>
      </c>
      <c r="C1334" s="76" t="s">
        <v>2152</v>
      </c>
      <c r="D1334" s="77">
        <v>11809</v>
      </c>
      <c r="E1334" s="67"/>
    </row>
    <row r="1335" spans="2:5" ht="12" customHeight="1">
      <c r="B1335" s="73" t="s">
        <v>2093</v>
      </c>
      <c r="C1335" s="76" t="s">
        <v>2153</v>
      </c>
      <c r="D1335" s="77">
        <v>7370</v>
      </c>
      <c r="E1335" s="67"/>
    </row>
    <row r="1336" spans="2:5" ht="12" customHeight="1">
      <c r="B1336" s="73" t="s">
        <v>2093</v>
      </c>
      <c r="C1336" s="76" t="s">
        <v>2102</v>
      </c>
      <c r="D1336" s="77">
        <v>5645</v>
      </c>
      <c r="E1336" s="67"/>
    </row>
    <row r="1337" spans="2:5" ht="12" customHeight="1">
      <c r="B1337" s="73" t="s">
        <v>2093</v>
      </c>
      <c r="C1337" s="74" t="s">
        <v>658</v>
      </c>
      <c r="D1337" s="75">
        <v>87662</v>
      </c>
      <c r="E1337" s="67"/>
    </row>
    <row r="1338" spans="2:5" ht="12" customHeight="1">
      <c r="B1338" s="73" t="s">
        <v>2093</v>
      </c>
      <c r="C1338" s="76" t="s">
        <v>2169</v>
      </c>
      <c r="D1338" s="77">
        <v>22214</v>
      </c>
      <c r="E1338" s="67"/>
    </row>
    <row r="1339" spans="2:5" ht="12" customHeight="1">
      <c r="B1339" s="73" t="s">
        <v>2093</v>
      </c>
      <c r="C1339" s="76" t="s">
        <v>2170</v>
      </c>
      <c r="D1339" s="77">
        <v>4437</v>
      </c>
      <c r="E1339" s="67"/>
    </row>
    <row r="1340" spans="2:5" ht="12" customHeight="1">
      <c r="B1340" s="73" t="s">
        <v>2093</v>
      </c>
      <c r="C1340" s="76" t="s">
        <v>2174</v>
      </c>
      <c r="D1340" s="77">
        <v>8016</v>
      </c>
      <c r="E1340" s="67"/>
    </row>
    <row r="1341" spans="2:5" ht="12" customHeight="1">
      <c r="B1341" s="73" t="s">
        <v>2093</v>
      </c>
      <c r="C1341" s="76" t="s">
        <v>2110</v>
      </c>
      <c r="D1341" s="77">
        <v>7738</v>
      </c>
      <c r="E1341" s="67"/>
    </row>
    <row r="1342" spans="2:5" ht="12" customHeight="1">
      <c r="B1342" s="73" t="s">
        <v>2093</v>
      </c>
      <c r="C1342" s="76" t="s">
        <v>2111</v>
      </c>
      <c r="D1342" s="77">
        <v>3684</v>
      </c>
      <c r="E1342" s="67"/>
    </row>
    <row r="1343" spans="2:5" ht="12" customHeight="1">
      <c r="B1343" s="73" t="s">
        <v>2093</v>
      </c>
      <c r="C1343" s="76" t="s">
        <v>2119</v>
      </c>
      <c r="D1343" s="77">
        <v>2632</v>
      </c>
      <c r="E1343" s="67"/>
    </row>
    <row r="1344" spans="2:5" ht="12" customHeight="1">
      <c r="B1344" s="73" t="s">
        <v>2093</v>
      </c>
      <c r="C1344" s="76" t="s">
        <v>2131</v>
      </c>
      <c r="D1344" s="77">
        <v>6384</v>
      </c>
      <c r="E1344" s="67"/>
    </row>
    <row r="1345" spans="2:5" ht="12" customHeight="1">
      <c r="B1345" s="73" t="s">
        <v>2093</v>
      </c>
      <c r="C1345" s="76" t="s">
        <v>2132</v>
      </c>
      <c r="D1345" s="77">
        <v>4688</v>
      </c>
      <c r="E1345" s="67"/>
    </row>
    <row r="1346" spans="2:5" ht="12" customHeight="1">
      <c r="B1346" s="73" t="s">
        <v>2093</v>
      </c>
      <c r="C1346" s="76" t="s">
        <v>2137</v>
      </c>
      <c r="D1346" s="77">
        <v>7846</v>
      </c>
      <c r="E1346" s="67"/>
    </row>
    <row r="1347" spans="2:5" ht="12" customHeight="1">
      <c r="B1347" s="73" t="s">
        <v>2093</v>
      </c>
      <c r="C1347" s="76" t="s">
        <v>2140</v>
      </c>
      <c r="D1347" s="77">
        <v>8492</v>
      </c>
      <c r="E1347" s="67"/>
    </row>
    <row r="1348" spans="2:5" ht="12" customHeight="1">
      <c r="B1348" s="73" t="s">
        <v>2093</v>
      </c>
      <c r="C1348" s="76" t="s">
        <v>2150</v>
      </c>
      <c r="D1348" s="77">
        <v>5849</v>
      </c>
      <c r="E1348" s="67"/>
    </row>
    <row r="1349" spans="2:5" ht="12" customHeight="1">
      <c r="B1349" s="73" t="s">
        <v>2093</v>
      </c>
      <c r="C1349" s="76" t="s">
        <v>2164</v>
      </c>
      <c r="D1349" s="77">
        <v>5682</v>
      </c>
      <c r="E1349" s="67"/>
    </row>
    <row r="1350" spans="2:5" ht="12" customHeight="1">
      <c r="B1350" s="73" t="s">
        <v>2093</v>
      </c>
      <c r="C1350" s="74" t="s">
        <v>659</v>
      </c>
      <c r="D1350" s="75">
        <v>162922</v>
      </c>
      <c r="E1350" s="67"/>
    </row>
    <row r="1351" spans="2:5" ht="12" customHeight="1">
      <c r="B1351" s="73" t="s">
        <v>2093</v>
      </c>
      <c r="C1351" s="76" t="s">
        <v>2575</v>
      </c>
      <c r="D1351" s="77">
        <v>22732</v>
      </c>
      <c r="E1351" s="67"/>
    </row>
    <row r="1352" spans="2:5" ht="12" customHeight="1">
      <c r="B1352" s="73" t="s">
        <v>2093</v>
      </c>
      <c r="C1352" s="76" t="s">
        <v>2576</v>
      </c>
      <c r="D1352" s="77">
        <v>61237</v>
      </c>
      <c r="E1352" s="67"/>
    </row>
    <row r="1353" spans="2:5" ht="12" customHeight="1">
      <c r="B1353" s="73" t="s">
        <v>2093</v>
      </c>
      <c r="C1353" s="76" t="s">
        <v>2577</v>
      </c>
      <c r="D1353" s="77">
        <v>26167</v>
      </c>
      <c r="E1353" s="67"/>
    </row>
    <row r="1354" spans="2:5" ht="12" customHeight="1">
      <c r="B1354" s="73" t="s">
        <v>2093</v>
      </c>
      <c r="C1354" s="76" t="s">
        <v>2578</v>
      </c>
      <c r="D1354" s="77">
        <v>17826</v>
      </c>
      <c r="E1354" s="67"/>
    </row>
    <row r="1355" spans="2:5" ht="12" customHeight="1">
      <c r="B1355" s="73" t="s">
        <v>2093</v>
      </c>
      <c r="C1355" s="76" t="s">
        <v>2579</v>
      </c>
      <c r="D1355" s="77">
        <v>13348</v>
      </c>
      <c r="E1355" s="67"/>
    </row>
    <row r="1356" spans="2:5" ht="12" customHeight="1">
      <c r="B1356" s="73" t="s">
        <v>2093</v>
      </c>
      <c r="C1356" s="76" t="s">
        <v>2580</v>
      </c>
      <c r="D1356" s="77">
        <v>21612</v>
      </c>
      <c r="E1356" s="67"/>
    </row>
    <row r="1357" spans="2:5" ht="12" customHeight="1">
      <c r="B1357" s="73" t="s">
        <v>2093</v>
      </c>
      <c r="C1357" s="74" t="s">
        <v>660</v>
      </c>
      <c r="D1357" s="75">
        <v>52884</v>
      </c>
      <c r="E1357" s="67"/>
    </row>
    <row r="1358" spans="2:5" ht="12" customHeight="1">
      <c r="B1358" s="73" t="s">
        <v>2093</v>
      </c>
      <c r="C1358" s="76" t="s">
        <v>661</v>
      </c>
      <c r="D1358" s="77">
        <v>17223</v>
      </c>
      <c r="E1358" s="67"/>
    </row>
    <row r="1359" spans="2:5" ht="12" customHeight="1">
      <c r="B1359" s="73" t="s">
        <v>2093</v>
      </c>
      <c r="C1359" s="76" t="s">
        <v>2094</v>
      </c>
      <c r="D1359" s="77">
        <v>10207</v>
      </c>
      <c r="E1359" s="67"/>
    </row>
    <row r="1360" spans="2:5" ht="12" customHeight="1">
      <c r="B1360" s="73" t="s">
        <v>2093</v>
      </c>
      <c r="C1360" s="76" t="s">
        <v>2109</v>
      </c>
      <c r="D1360" s="77">
        <v>3840</v>
      </c>
      <c r="E1360" s="67"/>
    </row>
    <row r="1361" spans="2:5" ht="12" customHeight="1">
      <c r="B1361" s="73" t="s">
        <v>2093</v>
      </c>
      <c r="C1361" s="76" t="s">
        <v>662</v>
      </c>
      <c r="D1361" s="77">
        <v>7190</v>
      </c>
      <c r="E1361" s="67"/>
    </row>
    <row r="1362" spans="2:5" ht="12" customHeight="1">
      <c r="B1362" s="73" t="s">
        <v>2093</v>
      </c>
      <c r="C1362" s="76" t="s">
        <v>2121</v>
      </c>
      <c r="D1362" s="77">
        <v>3672</v>
      </c>
      <c r="E1362" s="67"/>
    </row>
    <row r="1363" spans="2:5" ht="12" customHeight="1">
      <c r="B1363" s="73" t="s">
        <v>2093</v>
      </c>
      <c r="C1363" s="76" t="s">
        <v>2122</v>
      </c>
      <c r="D1363" s="77">
        <v>3470</v>
      </c>
      <c r="E1363" s="67"/>
    </row>
    <row r="1364" spans="2:5" ht="12" customHeight="1">
      <c r="B1364" s="73" t="s">
        <v>2093</v>
      </c>
      <c r="C1364" s="76" t="s">
        <v>2139</v>
      </c>
      <c r="D1364" s="77">
        <v>7282</v>
      </c>
      <c r="E1364" s="67"/>
    </row>
    <row r="1365" spans="2:5" ht="12" customHeight="1">
      <c r="B1365" s="73" t="s">
        <v>2093</v>
      </c>
      <c r="C1365" s="74" t="s">
        <v>663</v>
      </c>
      <c r="D1365" s="75">
        <v>42116</v>
      </c>
      <c r="E1365" s="67"/>
    </row>
    <row r="1366" spans="2:5" ht="12" customHeight="1">
      <c r="B1366" s="73" t="s">
        <v>2093</v>
      </c>
      <c r="C1366" s="76" t="s">
        <v>664</v>
      </c>
      <c r="D1366" s="77">
        <v>4302</v>
      </c>
      <c r="E1366" s="67"/>
    </row>
    <row r="1367" spans="2:5" ht="12" customHeight="1">
      <c r="B1367" s="73" t="s">
        <v>2093</v>
      </c>
      <c r="C1367" s="76" t="s">
        <v>665</v>
      </c>
      <c r="D1367" s="77">
        <v>4655</v>
      </c>
      <c r="E1367" s="67"/>
    </row>
    <row r="1368" spans="2:5" ht="12" customHeight="1">
      <c r="B1368" s="73" t="s">
        <v>2093</v>
      </c>
      <c r="C1368" s="76" t="s">
        <v>666</v>
      </c>
      <c r="D1368" s="77">
        <v>3397</v>
      </c>
      <c r="E1368" s="67"/>
    </row>
    <row r="1369" spans="2:5" ht="12" customHeight="1">
      <c r="B1369" s="73" t="s">
        <v>2093</v>
      </c>
      <c r="C1369" s="76" t="s">
        <v>667</v>
      </c>
      <c r="D1369" s="77">
        <v>3863</v>
      </c>
      <c r="E1369" s="67"/>
    </row>
    <row r="1370" spans="2:5" ht="12" customHeight="1">
      <c r="B1370" s="73" t="s">
        <v>2093</v>
      </c>
      <c r="C1370" s="76" t="s">
        <v>668</v>
      </c>
      <c r="D1370" s="77">
        <v>4233</v>
      </c>
      <c r="E1370" s="67"/>
    </row>
    <row r="1371" spans="2:5" ht="12" customHeight="1">
      <c r="B1371" s="73" t="s">
        <v>2093</v>
      </c>
      <c r="C1371" s="76" t="s">
        <v>669</v>
      </c>
      <c r="D1371" s="77">
        <v>12027</v>
      </c>
      <c r="E1371" s="67"/>
    </row>
    <row r="1372" spans="2:5" ht="12" customHeight="1">
      <c r="B1372" s="73" t="s">
        <v>2093</v>
      </c>
      <c r="C1372" s="76" t="s">
        <v>670</v>
      </c>
      <c r="D1372" s="77">
        <v>4297</v>
      </c>
      <c r="E1372" s="67"/>
    </row>
    <row r="1373" spans="2:5" ht="12" customHeight="1">
      <c r="B1373" s="73" t="s">
        <v>2093</v>
      </c>
      <c r="C1373" s="76" t="s">
        <v>671</v>
      </c>
      <c r="D1373" s="77">
        <v>5342</v>
      </c>
      <c r="E1373" s="67"/>
    </row>
    <row r="1374" spans="2:5" ht="12" customHeight="1">
      <c r="B1374" s="73" t="s">
        <v>2093</v>
      </c>
      <c r="C1374" s="74" t="s">
        <v>672</v>
      </c>
      <c r="D1374" s="75">
        <v>51834</v>
      </c>
      <c r="E1374" s="67"/>
    </row>
    <row r="1375" spans="2:5" ht="12" customHeight="1">
      <c r="B1375" s="73" t="s">
        <v>2093</v>
      </c>
      <c r="C1375" s="76" t="s">
        <v>2117</v>
      </c>
      <c r="D1375" s="77">
        <v>3858</v>
      </c>
      <c r="E1375" s="67"/>
    </row>
    <row r="1376" spans="2:5" ht="12" customHeight="1">
      <c r="B1376" s="73" t="s">
        <v>2093</v>
      </c>
      <c r="C1376" s="76" t="s">
        <v>2385</v>
      </c>
      <c r="D1376" s="77">
        <v>4818</v>
      </c>
      <c r="E1376" s="67"/>
    </row>
    <row r="1377" spans="2:5" ht="12" customHeight="1">
      <c r="B1377" s="73" t="s">
        <v>2093</v>
      </c>
      <c r="C1377" s="76" t="s">
        <v>2138</v>
      </c>
      <c r="D1377" s="77">
        <v>4983</v>
      </c>
      <c r="E1377" s="67"/>
    </row>
    <row r="1378" spans="2:5" ht="12" customHeight="1">
      <c r="B1378" s="73" t="s">
        <v>2093</v>
      </c>
      <c r="C1378" s="76" t="s">
        <v>2100</v>
      </c>
      <c r="D1378" s="77">
        <v>24613</v>
      </c>
      <c r="E1378" s="67"/>
    </row>
    <row r="1379" spans="2:5" ht="12" customHeight="1">
      <c r="B1379" s="73" t="s">
        <v>2093</v>
      </c>
      <c r="C1379" s="76" t="s">
        <v>2160</v>
      </c>
      <c r="D1379" s="77">
        <v>4632</v>
      </c>
      <c r="E1379" s="67"/>
    </row>
    <row r="1380" spans="2:5" ht="12" customHeight="1">
      <c r="B1380" s="73" t="s">
        <v>2093</v>
      </c>
      <c r="C1380" s="76" t="s">
        <v>2162</v>
      </c>
      <c r="D1380" s="77">
        <v>4095</v>
      </c>
      <c r="E1380" s="67"/>
    </row>
    <row r="1381" spans="2:5" ht="12" customHeight="1">
      <c r="B1381" s="73" t="s">
        <v>2093</v>
      </c>
      <c r="C1381" s="76" t="s">
        <v>2386</v>
      </c>
      <c r="D1381" s="77">
        <v>4835</v>
      </c>
      <c r="E1381" s="67"/>
    </row>
    <row r="1382" spans="2:5" ht="12" customHeight="1">
      <c r="B1382" s="73" t="s">
        <v>2093</v>
      </c>
      <c r="C1382" s="74" t="s">
        <v>673</v>
      </c>
      <c r="D1382" s="75">
        <v>151955</v>
      </c>
      <c r="E1382" s="67"/>
    </row>
    <row r="1383" spans="2:5" ht="12" customHeight="1">
      <c r="B1383" s="73" t="s">
        <v>2093</v>
      </c>
      <c r="C1383" s="76" t="s">
        <v>2547</v>
      </c>
      <c r="D1383" s="77">
        <v>18618</v>
      </c>
      <c r="E1383" s="67"/>
    </row>
    <row r="1384" spans="2:5" ht="12" customHeight="1">
      <c r="B1384" s="73" t="s">
        <v>2093</v>
      </c>
      <c r="C1384" s="76" t="s">
        <v>2548</v>
      </c>
      <c r="D1384" s="77">
        <v>8796</v>
      </c>
      <c r="E1384" s="67"/>
    </row>
    <row r="1385" spans="2:5" ht="12" customHeight="1">
      <c r="B1385" s="73" t="s">
        <v>2093</v>
      </c>
      <c r="C1385" s="76" t="s">
        <v>2549</v>
      </c>
      <c r="D1385" s="77">
        <v>14860</v>
      </c>
      <c r="E1385" s="67"/>
    </row>
    <row r="1386" spans="2:5" ht="12" customHeight="1">
      <c r="B1386" s="73" t="s">
        <v>2093</v>
      </c>
      <c r="C1386" s="76" t="s">
        <v>2550</v>
      </c>
      <c r="D1386" s="77">
        <v>7005</v>
      </c>
      <c r="E1386" s="67"/>
    </row>
    <row r="1387" spans="2:5" ht="12" customHeight="1">
      <c r="B1387" s="73" t="s">
        <v>2093</v>
      </c>
      <c r="C1387" s="76" t="s">
        <v>2551</v>
      </c>
      <c r="D1387" s="77">
        <v>14423</v>
      </c>
      <c r="E1387" s="67"/>
    </row>
    <row r="1388" spans="2:5" ht="12" customHeight="1">
      <c r="B1388" s="73" t="s">
        <v>2093</v>
      </c>
      <c r="C1388" s="76" t="s">
        <v>2552</v>
      </c>
      <c r="D1388" s="77">
        <v>12654</v>
      </c>
      <c r="E1388" s="67"/>
    </row>
    <row r="1389" spans="2:5" ht="12" customHeight="1">
      <c r="B1389" s="73" t="s">
        <v>2093</v>
      </c>
      <c r="C1389" s="76" t="s">
        <v>2553</v>
      </c>
      <c r="D1389" s="77">
        <v>12093</v>
      </c>
      <c r="E1389" s="67"/>
    </row>
    <row r="1390" spans="2:5" ht="12" customHeight="1">
      <c r="B1390" s="73" t="s">
        <v>2093</v>
      </c>
      <c r="C1390" s="76" t="s">
        <v>2554</v>
      </c>
      <c r="D1390" s="77">
        <v>10046</v>
      </c>
      <c r="E1390" s="67"/>
    </row>
    <row r="1391" spans="2:5" ht="12" customHeight="1">
      <c r="B1391" s="73" t="s">
        <v>2093</v>
      </c>
      <c r="C1391" s="76" t="s">
        <v>674</v>
      </c>
      <c r="D1391" s="77">
        <v>7304</v>
      </c>
      <c r="E1391" s="67"/>
    </row>
    <row r="1392" spans="2:5" ht="12" customHeight="1">
      <c r="B1392" s="73" t="s">
        <v>2093</v>
      </c>
      <c r="C1392" s="76" t="s">
        <v>2555</v>
      </c>
      <c r="D1392" s="77">
        <v>14634</v>
      </c>
      <c r="E1392" s="67"/>
    </row>
    <row r="1393" spans="2:5" ht="12" customHeight="1">
      <c r="B1393" s="73" t="s">
        <v>2093</v>
      </c>
      <c r="C1393" s="76" t="s">
        <v>121</v>
      </c>
      <c r="D1393" s="77">
        <v>9799</v>
      </c>
      <c r="E1393" s="67"/>
    </row>
    <row r="1394" spans="2:5" ht="12" customHeight="1">
      <c r="B1394" s="73" t="s">
        <v>2093</v>
      </c>
      <c r="C1394" s="76" t="s">
        <v>2556</v>
      </c>
      <c r="D1394" s="77">
        <v>8848</v>
      </c>
      <c r="E1394" s="67"/>
    </row>
    <row r="1395" spans="2:5" ht="12" customHeight="1">
      <c r="B1395" s="73" t="s">
        <v>2093</v>
      </c>
      <c r="C1395" s="76" t="s">
        <v>2557</v>
      </c>
      <c r="D1395" s="77">
        <v>12875</v>
      </c>
      <c r="E1395" s="67"/>
    </row>
    <row r="1396" spans="2:5" ht="12" customHeight="1">
      <c r="B1396" s="73" t="s">
        <v>2093</v>
      </c>
      <c r="C1396" s="74" t="s">
        <v>675</v>
      </c>
      <c r="D1396" s="75">
        <v>81402</v>
      </c>
      <c r="E1396" s="67"/>
    </row>
    <row r="1397" spans="2:5" ht="12" customHeight="1">
      <c r="B1397" s="73" t="s">
        <v>2093</v>
      </c>
      <c r="C1397" s="76" t="s">
        <v>2491</v>
      </c>
      <c r="D1397" s="77">
        <v>2626</v>
      </c>
      <c r="E1397" s="67"/>
    </row>
    <row r="1398" spans="2:5" ht="12" customHeight="1">
      <c r="B1398" s="73" t="s">
        <v>2093</v>
      </c>
      <c r="C1398" s="76" t="s">
        <v>2492</v>
      </c>
      <c r="D1398" s="77">
        <v>2662</v>
      </c>
      <c r="E1398" s="67"/>
    </row>
    <row r="1399" spans="2:5" ht="12" customHeight="1">
      <c r="B1399" s="73" t="s">
        <v>2093</v>
      </c>
      <c r="C1399" s="76" t="s">
        <v>2493</v>
      </c>
      <c r="D1399" s="77">
        <v>8575</v>
      </c>
      <c r="E1399" s="67"/>
    </row>
    <row r="1400" spans="2:5" ht="12" customHeight="1">
      <c r="B1400" s="73" t="s">
        <v>2093</v>
      </c>
      <c r="C1400" s="76" t="s">
        <v>2494</v>
      </c>
      <c r="D1400" s="77">
        <v>5040</v>
      </c>
      <c r="E1400" s="67"/>
    </row>
    <row r="1401" spans="2:5" ht="12" customHeight="1">
      <c r="B1401" s="73" t="s">
        <v>2093</v>
      </c>
      <c r="C1401" s="76" t="s">
        <v>2495</v>
      </c>
      <c r="D1401" s="77">
        <v>5881</v>
      </c>
      <c r="E1401" s="67"/>
    </row>
    <row r="1402" spans="2:5" ht="12" customHeight="1">
      <c r="B1402" s="73" t="s">
        <v>2093</v>
      </c>
      <c r="C1402" s="76" t="s">
        <v>2496</v>
      </c>
      <c r="D1402" s="77">
        <v>2572</v>
      </c>
      <c r="E1402" s="67"/>
    </row>
    <row r="1403" spans="2:5" ht="12" customHeight="1">
      <c r="B1403" s="73" t="s">
        <v>2093</v>
      </c>
      <c r="C1403" s="76" t="s">
        <v>2497</v>
      </c>
      <c r="D1403" s="77">
        <v>3228</v>
      </c>
      <c r="E1403" s="67"/>
    </row>
    <row r="1404" spans="2:5" ht="12" customHeight="1">
      <c r="B1404" s="73" t="s">
        <v>2093</v>
      </c>
      <c r="C1404" s="76" t="s">
        <v>2498</v>
      </c>
      <c r="D1404" s="77">
        <v>18054</v>
      </c>
      <c r="E1404" s="67"/>
    </row>
    <row r="1405" spans="2:5" ht="12" customHeight="1">
      <c r="B1405" s="73" t="s">
        <v>2093</v>
      </c>
      <c r="C1405" s="76" t="s">
        <v>2499</v>
      </c>
      <c r="D1405" s="77">
        <v>7782</v>
      </c>
      <c r="E1405" s="67"/>
    </row>
    <row r="1406" spans="2:5" ht="12" customHeight="1">
      <c r="B1406" s="73" t="s">
        <v>2093</v>
      </c>
      <c r="C1406" s="76" t="s">
        <v>2500</v>
      </c>
      <c r="D1406" s="77">
        <v>4687</v>
      </c>
      <c r="E1406" s="67"/>
    </row>
    <row r="1407" spans="2:5" ht="12" customHeight="1">
      <c r="B1407" s="73" t="s">
        <v>2093</v>
      </c>
      <c r="C1407" s="76" t="s">
        <v>2501</v>
      </c>
      <c r="D1407" s="77">
        <v>5754</v>
      </c>
      <c r="E1407" s="67"/>
    </row>
    <row r="1408" spans="2:5" ht="12" customHeight="1">
      <c r="B1408" s="73" t="s">
        <v>2093</v>
      </c>
      <c r="C1408" s="76" t="s">
        <v>2502</v>
      </c>
      <c r="D1408" s="77">
        <v>4454</v>
      </c>
      <c r="E1408" s="67"/>
    </row>
    <row r="1409" spans="2:5" ht="12" customHeight="1">
      <c r="B1409" s="73" t="s">
        <v>2093</v>
      </c>
      <c r="C1409" s="76" t="s">
        <v>2503</v>
      </c>
      <c r="D1409" s="77">
        <v>10087</v>
      </c>
      <c r="E1409" s="67"/>
    </row>
    <row r="1410" spans="2:5" ht="12" customHeight="1">
      <c r="B1410" s="73" t="s">
        <v>2093</v>
      </c>
      <c r="C1410" s="74" t="s">
        <v>676</v>
      </c>
      <c r="D1410" s="75">
        <v>52559</v>
      </c>
      <c r="E1410" s="67"/>
    </row>
    <row r="1411" spans="2:5" ht="12" customHeight="1">
      <c r="B1411" s="73" t="s">
        <v>2093</v>
      </c>
      <c r="C1411" s="76" t="s">
        <v>2171</v>
      </c>
      <c r="D1411" s="77">
        <v>18148</v>
      </c>
      <c r="E1411" s="67"/>
    </row>
    <row r="1412" spans="2:5" ht="12" customHeight="1">
      <c r="B1412" s="73" t="s">
        <v>2093</v>
      </c>
      <c r="C1412" s="76" t="s">
        <v>2115</v>
      </c>
      <c r="D1412" s="77">
        <v>5972</v>
      </c>
      <c r="E1412" s="67"/>
    </row>
    <row r="1413" spans="2:5" ht="12" customHeight="1">
      <c r="B1413" s="73" t="s">
        <v>2093</v>
      </c>
      <c r="C1413" s="76" t="s">
        <v>2130</v>
      </c>
      <c r="D1413" s="77">
        <v>6091</v>
      </c>
      <c r="E1413" s="67"/>
    </row>
    <row r="1414" spans="2:5" ht="12" customHeight="1">
      <c r="B1414" s="73" t="s">
        <v>2093</v>
      </c>
      <c r="C1414" s="76" t="s">
        <v>2144</v>
      </c>
      <c r="D1414" s="77">
        <v>4169</v>
      </c>
      <c r="E1414" s="67"/>
    </row>
    <row r="1415" spans="2:5" ht="12" customHeight="1">
      <c r="B1415" s="73" t="s">
        <v>2093</v>
      </c>
      <c r="C1415" s="76" t="s">
        <v>2147</v>
      </c>
      <c r="D1415" s="77">
        <v>7120</v>
      </c>
      <c r="E1415" s="67"/>
    </row>
    <row r="1416" spans="2:5" ht="12" customHeight="1">
      <c r="B1416" s="73" t="s">
        <v>2093</v>
      </c>
      <c r="C1416" s="76" t="s">
        <v>2157</v>
      </c>
      <c r="D1416" s="77">
        <v>4307</v>
      </c>
      <c r="E1416" s="67"/>
    </row>
    <row r="1417" spans="2:5" ht="12" customHeight="1">
      <c r="B1417" s="73" t="s">
        <v>2093</v>
      </c>
      <c r="C1417" s="76" t="s">
        <v>2165</v>
      </c>
      <c r="D1417" s="77">
        <v>6752</v>
      </c>
      <c r="E1417" s="67"/>
    </row>
    <row r="1418" spans="2:5" ht="12" customHeight="1">
      <c r="B1418" s="73" t="s">
        <v>2093</v>
      </c>
      <c r="C1418" s="74" t="s">
        <v>677</v>
      </c>
      <c r="D1418" s="75">
        <v>85175</v>
      </c>
      <c r="E1418" s="67"/>
    </row>
    <row r="1419" spans="2:5" ht="12" customHeight="1">
      <c r="B1419" s="73" t="s">
        <v>2093</v>
      </c>
      <c r="C1419" s="76" t="s">
        <v>678</v>
      </c>
      <c r="D1419" s="77">
        <v>36790</v>
      </c>
      <c r="E1419" s="67"/>
    </row>
    <row r="1420" spans="2:5" ht="12" customHeight="1">
      <c r="B1420" s="73" t="s">
        <v>2093</v>
      </c>
      <c r="C1420" s="76" t="s">
        <v>679</v>
      </c>
      <c r="D1420" s="77">
        <v>4358</v>
      </c>
      <c r="E1420" s="67"/>
    </row>
    <row r="1421" spans="2:5" ht="12" customHeight="1">
      <c r="B1421" s="73" t="s">
        <v>2093</v>
      </c>
      <c r="C1421" s="76" t="s">
        <v>2118</v>
      </c>
      <c r="D1421" s="77">
        <v>6157</v>
      </c>
      <c r="E1421" s="67"/>
    </row>
    <row r="1422" spans="2:5" ht="12" customHeight="1">
      <c r="B1422" s="73" t="s">
        <v>2093</v>
      </c>
      <c r="C1422" s="76" t="s">
        <v>2129</v>
      </c>
      <c r="D1422" s="77">
        <v>5598</v>
      </c>
      <c r="E1422" s="67"/>
    </row>
    <row r="1423" spans="2:5" ht="12" customHeight="1">
      <c r="B1423" s="73" t="s">
        <v>2093</v>
      </c>
      <c r="C1423" s="76" t="s">
        <v>680</v>
      </c>
      <c r="D1423" s="77">
        <v>6586</v>
      </c>
      <c r="E1423" s="67"/>
    </row>
    <row r="1424" spans="2:5" ht="12" customHeight="1">
      <c r="B1424" s="73" t="s">
        <v>2093</v>
      </c>
      <c r="C1424" s="76" t="s">
        <v>2077</v>
      </c>
      <c r="D1424" s="77">
        <v>3476</v>
      </c>
      <c r="E1424" s="67"/>
    </row>
    <row r="1425" spans="2:5" ht="12" customHeight="1">
      <c r="B1425" s="73" t="s">
        <v>2093</v>
      </c>
      <c r="C1425" s="76" t="s">
        <v>681</v>
      </c>
      <c r="D1425" s="77">
        <v>10757</v>
      </c>
      <c r="E1425" s="67"/>
    </row>
    <row r="1426" spans="2:5" ht="12" customHeight="1">
      <c r="B1426" s="73" t="s">
        <v>2093</v>
      </c>
      <c r="C1426" s="76" t="s">
        <v>2608</v>
      </c>
      <c r="D1426" s="77">
        <v>11453</v>
      </c>
      <c r="E1426" s="67"/>
    </row>
    <row r="1427" spans="2:5" ht="12" customHeight="1">
      <c r="B1427" s="73" t="s">
        <v>2093</v>
      </c>
      <c r="C1427" s="74" t="s">
        <v>682</v>
      </c>
      <c r="D1427" s="75">
        <v>54604</v>
      </c>
      <c r="E1427" s="67"/>
    </row>
    <row r="1428" spans="2:5" ht="12" customHeight="1">
      <c r="B1428" s="73" t="s">
        <v>2093</v>
      </c>
      <c r="C1428" s="76" t="s">
        <v>2445</v>
      </c>
      <c r="D1428" s="77">
        <v>18924</v>
      </c>
      <c r="E1428" s="67"/>
    </row>
    <row r="1429" spans="2:5" ht="12" customHeight="1">
      <c r="B1429" s="73" t="s">
        <v>2093</v>
      </c>
      <c r="C1429" s="76" t="s">
        <v>2446</v>
      </c>
      <c r="D1429" s="77">
        <v>3651</v>
      </c>
      <c r="E1429" s="67"/>
    </row>
    <row r="1430" spans="2:5" ht="12" customHeight="1">
      <c r="B1430" s="73" t="s">
        <v>2093</v>
      </c>
      <c r="C1430" s="76" t="s">
        <v>2447</v>
      </c>
      <c r="D1430" s="77">
        <v>2263</v>
      </c>
      <c r="E1430" s="67"/>
    </row>
    <row r="1431" spans="2:5" ht="12" customHeight="1">
      <c r="B1431" s="73" t="s">
        <v>2093</v>
      </c>
      <c r="C1431" s="76" t="s">
        <v>2448</v>
      </c>
      <c r="D1431" s="77">
        <v>4591</v>
      </c>
      <c r="E1431" s="67"/>
    </row>
    <row r="1432" spans="2:5" ht="12" customHeight="1">
      <c r="B1432" s="73" t="s">
        <v>2093</v>
      </c>
      <c r="C1432" s="76" t="s">
        <v>2449</v>
      </c>
      <c r="D1432" s="77">
        <v>6112</v>
      </c>
      <c r="E1432" s="67"/>
    </row>
    <row r="1433" spans="2:5" ht="12" customHeight="1">
      <c r="B1433" s="73" t="s">
        <v>2093</v>
      </c>
      <c r="C1433" s="76" t="s">
        <v>2450</v>
      </c>
      <c r="D1433" s="77">
        <v>5326</v>
      </c>
      <c r="E1433" s="67"/>
    </row>
    <row r="1434" spans="2:5" ht="12" customHeight="1">
      <c r="B1434" s="73" t="s">
        <v>2093</v>
      </c>
      <c r="C1434" s="76" t="s">
        <v>2451</v>
      </c>
      <c r="D1434" s="77">
        <v>3693</v>
      </c>
      <c r="E1434" s="67"/>
    </row>
    <row r="1435" spans="2:5" ht="12" customHeight="1">
      <c r="B1435" s="73" t="s">
        <v>2093</v>
      </c>
      <c r="C1435" s="76" t="s">
        <v>2452</v>
      </c>
      <c r="D1435" s="77">
        <v>6021</v>
      </c>
      <c r="E1435" s="67"/>
    </row>
    <row r="1436" spans="2:5" ht="12" customHeight="1">
      <c r="B1436" s="73" t="s">
        <v>2093</v>
      </c>
      <c r="C1436" s="76" t="s">
        <v>2453</v>
      </c>
      <c r="D1436" s="77">
        <v>4023</v>
      </c>
      <c r="E1436" s="67"/>
    </row>
    <row r="1437" spans="2:5" ht="12" customHeight="1">
      <c r="B1437" s="73" t="s">
        <v>2093</v>
      </c>
      <c r="C1437" s="74" t="s">
        <v>683</v>
      </c>
      <c r="D1437" s="75">
        <v>39938</v>
      </c>
      <c r="E1437" s="67"/>
    </row>
    <row r="1438" spans="2:5" ht="12" customHeight="1">
      <c r="B1438" s="73" t="s">
        <v>2093</v>
      </c>
      <c r="C1438" s="76" t="s">
        <v>684</v>
      </c>
      <c r="D1438" s="77">
        <v>6010</v>
      </c>
      <c r="E1438" s="67"/>
    </row>
    <row r="1439" spans="2:5" ht="12" customHeight="1">
      <c r="B1439" s="73" t="s">
        <v>2093</v>
      </c>
      <c r="C1439" s="76" t="s">
        <v>685</v>
      </c>
      <c r="D1439" s="77">
        <v>5242</v>
      </c>
      <c r="E1439" s="67"/>
    </row>
    <row r="1440" spans="2:5" ht="12" customHeight="1">
      <c r="B1440" s="73" t="s">
        <v>2093</v>
      </c>
      <c r="C1440" s="76" t="s">
        <v>2562</v>
      </c>
      <c r="D1440" s="77">
        <v>3885</v>
      </c>
      <c r="E1440" s="67"/>
    </row>
    <row r="1441" spans="2:5" ht="12" customHeight="1">
      <c r="B1441" s="73" t="s">
        <v>2093</v>
      </c>
      <c r="C1441" s="76" t="s">
        <v>686</v>
      </c>
      <c r="D1441" s="77">
        <v>5935</v>
      </c>
      <c r="E1441" s="67"/>
    </row>
    <row r="1442" spans="2:5" ht="12" customHeight="1">
      <c r="B1442" s="73" t="s">
        <v>2093</v>
      </c>
      <c r="C1442" s="76" t="s">
        <v>2568</v>
      </c>
      <c r="D1442" s="77">
        <v>18866</v>
      </c>
      <c r="E1442" s="67"/>
    </row>
    <row r="1443" spans="2:5" ht="12" customHeight="1">
      <c r="B1443" s="73" t="s">
        <v>2093</v>
      </c>
      <c r="C1443" s="74" t="s">
        <v>687</v>
      </c>
      <c r="D1443" s="75">
        <v>115466</v>
      </c>
      <c r="E1443" s="67"/>
    </row>
    <row r="1444" spans="2:5" ht="12" customHeight="1">
      <c r="B1444" s="73" t="s">
        <v>2093</v>
      </c>
      <c r="C1444" s="76" t="s">
        <v>2570</v>
      </c>
      <c r="D1444" s="77">
        <v>21530</v>
      </c>
      <c r="E1444" s="67"/>
    </row>
    <row r="1445" spans="2:5" ht="12" customHeight="1">
      <c r="B1445" s="73" t="s">
        <v>2093</v>
      </c>
      <c r="C1445" s="76" t="s">
        <v>2571</v>
      </c>
      <c r="D1445" s="77">
        <v>10592</v>
      </c>
      <c r="E1445" s="67"/>
    </row>
    <row r="1446" spans="2:5" ht="12" customHeight="1">
      <c r="B1446" s="73" t="s">
        <v>2093</v>
      </c>
      <c r="C1446" s="76" t="s">
        <v>688</v>
      </c>
      <c r="D1446" s="77">
        <v>4337</v>
      </c>
      <c r="E1446" s="67"/>
    </row>
    <row r="1447" spans="2:5" ht="12" customHeight="1">
      <c r="B1447" s="73" t="s">
        <v>2093</v>
      </c>
      <c r="C1447" s="76" t="s">
        <v>2572</v>
      </c>
      <c r="D1447" s="77">
        <v>10091</v>
      </c>
      <c r="E1447" s="67"/>
    </row>
    <row r="1448" spans="2:5" ht="12" customHeight="1">
      <c r="B1448" s="73" t="s">
        <v>2093</v>
      </c>
      <c r="C1448" s="76" t="s">
        <v>2573</v>
      </c>
      <c r="D1448" s="77">
        <v>26229</v>
      </c>
      <c r="E1448" s="67"/>
    </row>
    <row r="1449" spans="2:5" ht="12" customHeight="1">
      <c r="B1449" s="73" t="s">
        <v>2093</v>
      </c>
      <c r="C1449" s="76" t="s">
        <v>2574</v>
      </c>
      <c r="D1449" s="77">
        <v>24060</v>
      </c>
      <c r="E1449" s="67"/>
    </row>
    <row r="1450" spans="2:5" ht="12" customHeight="1">
      <c r="B1450" s="73" t="s">
        <v>2093</v>
      </c>
      <c r="C1450" s="76" t="s">
        <v>2569</v>
      </c>
      <c r="D1450" s="77">
        <v>18627</v>
      </c>
      <c r="E1450" s="67"/>
    </row>
    <row r="1451" spans="2:5" ht="12" customHeight="1">
      <c r="B1451" s="73" t="s">
        <v>2093</v>
      </c>
      <c r="C1451" s="74" t="s">
        <v>689</v>
      </c>
      <c r="D1451" s="75">
        <v>66508</v>
      </c>
      <c r="E1451" s="67"/>
    </row>
    <row r="1452" spans="2:5" ht="12" customHeight="1">
      <c r="B1452" s="73" t="s">
        <v>2093</v>
      </c>
      <c r="C1452" s="76" t="s">
        <v>2534</v>
      </c>
      <c r="D1452" s="77">
        <v>12765</v>
      </c>
      <c r="E1452" s="67"/>
    </row>
    <row r="1453" spans="2:5" ht="12" customHeight="1">
      <c r="B1453" s="73" t="s">
        <v>2093</v>
      </c>
      <c r="C1453" s="76" t="s">
        <v>2519</v>
      </c>
      <c r="D1453" s="77">
        <v>4471</v>
      </c>
      <c r="E1453" s="67"/>
    </row>
    <row r="1454" spans="2:5" ht="12" customHeight="1">
      <c r="B1454" s="73" t="s">
        <v>2093</v>
      </c>
      <c r="C1454" s="76" t="s">
        <v>2520</v>
      </c>
      <c r="D1454" s="77">
        <v>6291</v>
      </c>
      <c r="E1454" s="67"/>
    </row>
    <row r="1455" spans="2:5" ht="12" customHeight="1">
      <c r="B1455" s="73" t="s">
        <v>2093</v>
      </c>
      <c r="C1455" s="76" t="s">
        <v>2521</v>
      </c>
      <c r="D1455" s="77">
        <v>7462</v>
      </c>
      <c r="E1455" s="67"/>
    </row>
    <row r="1456" spans="2:5" ht="12" customHeight="1">
      <c r="B1456" s="73" t="s">
        <v>2093</v>
      </c>
      <c r="C1456" s="76" t="s">
        <v>2522</v>
      </c>
      <c r="D1456" s="77">
        <v>17922</v>
      </c>
      <c r="E1456" s="67"/>
    </row>
    <row r="1457" spans="2:5" ht="12" customHeight="1">
      <c r="B1457" s="73" t="s">
        <v>2093</v>
      </c>
      <c r="C1457" s="76" t="s">
        <v>2523</v>
      </c>
      <c r="D1457" s="77">
        <v>3889</v>
      </c>
      <c r="E1457" s="67"/>
    </row>
    <row r="1458" spans="2:5" ht="12" customHeight="1">
      <c r="B1458" s="73" t="s">
        <v>2093</v>
      </c>
      <c r="C1458" s="76" t="s">
        <v>2524</v>
      </c>
      <c r="D1458" s="77">
        <v>5896</v>
      </c>
      <c r="E1458" s="67"/>
    </row>
    <row r="1459" spans="2:5" ht="12" customHeight="1">
      <c r="B1459" s="73" t="s">
        <v>2093</v>
      </c>
      <c r="C1459" s="76" t="s">
        <v>2525</v>
      </c>
      <c r="D1459" s="77">
        <v>5008</v>
      </c>
      <c r="E1459" s="67"/>
    </row>
    <row r="1460" spans="2:5" ht="12" customHeight="1">
      <c r="B1460" s="73" t="s">
        <v>2093</v>
      </c>
      <c r="C1460" s="76" t="s">
        <v>2526</v>
      </c>
      <c r="D1460" s="77">
        <v>2804</v>
      </c>
      <c r="E1460" s="67"/>
    </row>
    <row r="1461" spans="2:5" ht="12" customHeight="1">
      <c r="B1461" s="73" t="s">
        <v>2093</v>
      </c>
      <c r="C1461" s="74" t="s">
        <v>690</v>
      </c>
      <c r="D1461" s="75">
        <v>241890</v>
      </c>
      <c r="E1461" s="67"/>
    </row>
    <row r="1462" spans="2:5" ht="12" customHeight="1">
      <c r="B1462" s="73" t="s">
        <v>2093</v>
      </c>
      <c r="C1462" s="76" t="s">
        <v>2600</v>
      </c>
      <c r="D1462" s="77">
        <v>23120</v>
      </c>
      <c r="E1462" s="67"/>
    </row>
    <row r="1463" spans="2:5" ht="12" customHeight="1">
      <c r="B1463" s="73" t="s">
        <v>2093</v>
      </c>
      <c r="C1463" s="76" t="s">
        <v>2601</v>
      </c>
      <c r="D1463" s="77">
        <v>32686</v>
      </c>
      <c r="E1463" s="67"/>
    </row>
    <row r="1464" spans="2:5" ht="12" customHeight="1">
      <c r="B1464" s="73" t="s">
        <v>2093</v>
      </c>
      <c r="C1464" s="76" t="s">
        <v>2602</v>
      </c>
      <c r="D1464" s="77">
        <v>35770</v>
      </c>
      <c r="E1464" s="67"/>
    </row>
    <row r="1465" spans="2:5" ht="12" customHeight="1">
      <c r="B1465" s="73" t="s">
        <v>2093</v>
      </c>
      <c r="C1465" s="76" t="s">
        <v>2603</v>
      </c>
      <c r="D1465" s="77">
        <v>17539</v>
      </c>
      <c r="E1465" s="67"/>
    </row>
    <row r="1466" spans="2:5" ht="12" customHeight="1">
      <c r="B1466" s="73" t="s">
        <v>2093</v>
      </c>
      <c r="C1466" s="76" t="s">
        <v>2384</v>
      </c>
      <c r="D1466" s="77">
        <v>8032</v>
      </c>
      <c r="E1466" s="67"/>
    </row>
    <row r="1467" spans="2:5" ht="12" customHeight="1">
      <c r="B1467" s="73" t="s">
        <v>2093</v>
      </c>
      <c r="C1467" s="76" t="s">
        <v>691</v>
      </c>
      <c r="D1467" s="77">
        <v>7571</v>
      </c>
      <c r="E1467" s="67"/>
    </row>
    <row r="1468" spans="2:5" ht="12" customHeight="1">
      <c r="B1468" s="73" t="s">
        <v>2093</v>
      </c>
      <c r="C1468" s="76" t="s">
        <v>2599</v>
      </c>
      <c r="D1468" s="77">
        <v>9837</v>
      </c>
      <c r="E1468" s="67"/>
    </row>
    <row r="1469" spans="2:5" ht="12" customHeight="1">
      <c r="B1469" s="73" t="s">
        <v>2093</v>
      </c>
      <c r="C1469" s="76" t="s">
        <v>2366</v>
      </c>
      <c r="D1469" s="77">
        <v>6195</v>
      </c>
      <c r="E1469" s="67"/>
    </row>
    <row r="1470" spans="2:5" ht="12" customHeight="1">
      <c r="B1470" s="73" t="s">
        <v>2093</v>
      </c>
      <c r="C1470" s="76" t="s">
        <v>2606</v>
      </c>
      <c r="D1470" s="77">
        <v>26574</v>
      </c>
      <c r="E1470" s="67"/>
    </row>
    <row r="1471" spans="2:5" ht="12" customHeight="1">
      <c r="B1471" s="73" t="s">
        <v>2093</v>
      </c>
      <c r="C1471" s="76" t="s">
        <v>692</v>
      </c>
      <c r="D1471" s="77">
        <v>2751</v>
      </c>
      <c r="E1471" s="67"/>
    </row>
    <row r="1472" spans="2:5" ht="12" customHeight="1">
      <c r="B1472" s="73" t="s">
        <v>2093</v>
      </c>
      <c r="C1472" s="76" t="s">
        <v>2609</v>
      </c>
      <c r="D1472" s="77">
        <v>19990</v>
      </c>
      <c r="E1472" s="67"/>
    </row>
    <row r="1473" spans="2:5" ht="12" customHeight="1">
      <c r="B1473" s="73" t="s">
        <v>2093</v>
      </c>
      <c r="C1473" s="76" t="s">
        <v>2610</v>
      </c>
      <c r="D1473" s="77">
        <v>51825</v>
      </c>
      <c r="E1473" s="67"/>
    </row>
    <row r="1474" spans="2:5" ht="12" customHeight="1">
      <c r="B1474" s="73" t="s">
        <v>2093</v>
      </c>
      <c r="C1474" s="74" t="s">
        <v>693</v>
      </c>
      <c r="D1474" s="75">
        <v>74020</v>
      </c>
      <c r="E1474" s="67"/>
    </row>
    <row r="1475" spans="2:5" ht="12" customHeight="1">
      <c r="B1475" s="73" t="s">
        <v>2093</v>
      </c>
      <c r="C1475" s="76" t="s">
        <v>2378</v>
      </c>
      <c r="D1475" s="77">
        <v>8307</v>
      </c>
      <c r="E1475" s="67"/>
    </row>
    <row r="1476" spans="2:5" ht="12" customHeight="1">
      <c r="B1476" s="73" t="s">
        <v>2093</v>
      </c>
      <c r="C1476" s="76" t="s">
        <v>2379</v>
      </c>
      <c r="D1476" s="77">
        <v>7853</v>
      </c>
      <c r="E1476" s="67"/>
    </row>
    <row r="1477" spans="2:5" ht="12" customHeight="1">
      <c r="B1477" s="73" t="s">
        <v>2093</v>
      </c>
      <c r="C1477" s="76" t="s">
        <v>2380</v>
      </c>
      <c r="D1477" s="77">
        <v>7003</v>
      </c>
      <c r="E1477" s="67"/>
    </row>
    <row r="1478" spans="2:5" ht="12" customHeight="1">
      <c r="B1478" s="73" t="s">
        <v>2093</v>
      </c>
      <c r="C1478" s="76" t="s">
        <v>2381</v>
      </c>
      <c r="D1478" s="77">
        <v>5593</v>
      </c>
      <c r="E1478" s="67"/>
    </row>
    <row r="1479" spans="2:5" ht="12" customHeight="1">
      <c r="B1479" s="73" t="s">
        <v>2093</v>
      </c>
      <c r="C1479" s="76" t="s">
        <v>2382</v>
      </c>
      <c r="D1479" s="77">
        <v>39395</v>
      </c>
      <c r="E1479" s="67"/>
    </row>
    <row r="1480" spans="2:5" ht="12" customHeight="1">
      <c r="B1480" s="73" t="s">
        <v>2093</v>
      </c>
      <c r="C1480" s="76" t="s">
        <v>2383</v>
      </c>
      <c r="D1480" s="77">
        <v>5869</v>
      </c>
      <c r="E1480" s="67"/>
    </row>
    <row r="1481" spans="2:5" ht="12" customHeight="1">
      <c r="B1481" s="73" t="s">
        <v>2093</v>
      </c>
      <c r="C1481" s="74" t="s">
        <v>694</v>
      </c>
      <c r="D1481" s="75">
        <v>36606</v>
      </c>
      <c r="E1481" s="67"/>
    </row>
    <row r="1482" spans="2:5" ht="12" customHeight="1">
      <c r="B1482" s="73" t="s">
        <v>2093</v>
      </c>
      <c r="C1482" s="76" t="s">
        <v>2558</v>
      </c>
      <c r="D1482" s="77">
        <v>4562</v>
      </c>
      <c r="E1482" s="67"/>
    </row>
    <row r="1483" spans="2:5" ht="12" customHeight="1">
      <c r="B1483" s="73" t="s">
        <v>2093</v>
      </c>
      <c r="C1483" s="76" t="s">
        <v>2559</v>
      </c>
      <c r="D1483" s="77">
        <v>5615</v>
      </c>
      <c r="E1483" s="67"/>
    </row>
    <row r="1484" spans="2:5" ht="12" customHeight="1">
      <c r="B1484" s="73" t="s">
        <v>2093</v>
      </c>
      <c r="C1484" s="76" t="s">
        <v>695</v>
      </c>
      <c r="D1484" s="77">
        <v>6242</v>
      </c>
      <c r="E1484" s="67"/>
    </row>
    <row r="1485" spans="2:5" ht="12" customHeight="1">
      <c r="B1485" s="73" t="s">
        <v>2093</v>
      </c>
      <c r="C1485" s="76" t="s">
        <v>696</v>
      </c>
      <c r="D1485" s="77">
        <v>4916</v>
      </c>
      <c r="E1485" s="67"/>
    </row>
    <row r="1486" spans="2:5" ht="12" customHeight="1">
      <c r="B1486" s="73" t="s">
        <v>2093</v>
      </c>
      <c r="C1486" s="76" t="s">
        <v>2560</v>
      </c>
      <c r="D1486" s="77">
        <v>15271</v>
      </c>
      <c r="E1486" s="67"/>
    </row>
    <row r="1487" spans="2:5" ht="12" customHeight="1">
      <c r="B1487" s="73" t="s">
        <v>2093</v>
      </c>
      <c r="C1487" s="74" t="s">
        <v>697</v>
      </c>
      <c r="D1487" s="75">
        <v>39263</v>
      </c>
      <c r="E1487" s="67"/>
    </row>
    <row r="1488" spans="2:5" ht="12" customHeight="1">
      <c r="B1488" s="73" t="s">
        <v>2093</v>
      </c>
      <c r="C1488" s="76" t="s">
        <v>2095</v>
      </c>
      <c r="D1488" s="77">
        <v>5088</v>
      </c>
      <c r="E1488" s="67"/>
    </row>
    <row r="1489" spans="2:5" ht="12" customHeight="1">
      <c r="B1489" s="73" t="s">
        <v>2093</v>
      </c>
      <c r="C1489" s="76" t="s">
        <v>2123</v>
      </c>
      <c r="D1489" s="77">
        <v>4824</v>
      </c>
      <c r="E1489" s="67"/>
    </row>
    <row r="1490" spans="2:5" ht="12" customHeight="1">
      <c r="B1490" s="73" t="s">
        <v>2093</v>
      </c>
      <c r="C1490" s="76" t="s">
        <v>2125</v>
      </c>
      <c r="D1490" s="77">
        <v>6965</v>
      </c>
      <c r="E1490" s="67"/>
    </row>
    <row r="1491" spans="2:5" ht="12" customHeight="1">
      <c r="B1491" s="73" t="s">
        <v>2093</v>
      </c>
      <c r="C1491" s="76" t="s">
        <v>2126</v>
      </c>
      <c r="D1491" s="77">
        <v>4362</v>
      </c>
      <c r="E1491" s="67"/>
    </row>
    <row r="1492" spans="2:5" ht="12" customHeight="1">
      <c r="B1492" s="73" t="s">
        <v>2093</v>
      </c>
      <c r="C1492" s="76" t="s">
        <v>2146</v>
      </c>
      <c r="D1492" s="77">
        <v>3513</v>
      </c>
      <c r="E1492" s="67"/>
    </row>
    <row r="1493" spans="2:5" ht="12" customHeight="1">
      <c r="B1493" s="73" t="s">
        <v>2093</v>
      </c>
      <c r="C1493" s="76" t="s">
        <v>2103</v>
      </c>
      <c r="D1493" s="77">
        <v>14511</v>
      </c>
      <c r="E1493" s="67"/>
    </row>
    <row r="1494" spans="2:5" ht="12" customHeight="1">
      <c r="B1494" s="73" t="s">
        <v>2093</v>
      </c>
      <c r="C1494" s="74" t="s">
        <v>698</v>
      </c>
      <c r="D1494" s="75">
        <v>76056</v>
      </c>
      <c r="E1494" s="67"/>
    </row>
    <row r="1495" spans="2:5" ht="12" customHeight="1">
      <c r="B1495" s="73" t="s">
        <v>2093</v>
      </c>
      <c r="C1495" s="76" t="s">
        <v>2430</v>
      </c>
      <c r="D1495" s="77">
        <v>40243</v>
      </c>
      <c r="E1495" s="67"/>
    </row>
    <row r="1496" spans="2:5" ht="12" customHeight="1">
      <c r="B1496" s="73" t="s">
        <v>2093</v>
      </c>
      <c r="C1496" s="76" t="s">
        <v>2417</v>
      </c>
      <c r="D1496" s="77">
        <v>11603</v>
      </c>
      <c r="E1496" s="67"/>
    </row>
    <row r="1497" spans="2:5" ht="12" customHeight="1">
      <c r="B1497" s="73" t="s">
        <v>2093</v>
      </c>
      <c r="C1497" s="76" t="s">
        <v>699</v>
      </c>
      <c r="D1497" s="77">
        <v>8630</v>
      </c>
      <c r="E1497" s="67"/>
    </row>
    <row r="1498" spans="2:5" ht="12" customHeight="1">
      <c r="B1498" s="73" t="s">
        <v>2093</v>
      </c>
      <c r="C1498" s="76" t="s">
        <v>2418</v>
      </c>
      <c r="D1498" s="77">
        <v>5710</v>
      </c>
      <c r="E1498" s="67"/>
    </row>
    <row r="1499" spans="2:5" ht="12" customHeight="1">
      <c r="B1499" s="73" t="s">
        <v>2093</v>
      </c>
      <c r="C1499" s="76" t="s">
        <v>700</v>
      </c>
      <c r="D1499" s="77">
        <v>9870</v>
      </c>
      <c r="E1499" s="67"/>
    </row>
    <row r="1500" spans="2:5" ht="12" customHeight="1">
      <c r="B1500" s="73" t="s">
        <v>2093</v>
      </c>
      <c r="C1500" s="74" t="s">
        <v>17</v>
      </c>
      <c r="D1500" s="75"/>
      <c r="E1500" s="67"/>
    </row>
    <row r="1501" spans="2:5" ht="12" customHeight="1">
      <c r="B1501" s="73" t="s">
        <v>2093</v>
      </c>
      <c r="C1501" s="79" t="s">
        <v>18</v>
      </c>
      <c r="D1501" s="75"/>
      <c r="E1501" s="67"/>
    </row>
    <row r="1502" spans="2:5" ht="12" customHeight="1">
      <c r="B1502" s="73" t="s">
        <v>2093</v>
      </c>
      <c r="C1502" s="74" t="s">
        <v>2363</v>
      </c>
      <c r="D1502" s="75">
        <v>52215</v>
      </c>
      <c r="E1502" s="67"/>
    </row>
    <row r="1503" spans="2:5" ht="12" customHeight="1">
      <c r="B1503" s="73" t="s">
        <v>2093</v>
      </c>
      <c r="C1503" s="74" t="s">
        <v>2172</v>
      </c>
      <c r="D1503" s="75">
        <v>120787</v>
      </c>
      <c r="E1503" s="67"/>
    </row>
    <row r="1504" spans="2:5" ht="12" customHeight="1">
      <c r="B1504" s="73" t="s">
        <v>2093</v>
      </c>
      <c r="C1504" s="74" t="s">
        <v>2565</v>
      </c>
      <c r="D1504" s="75">
        <v>214566</v>
      </c>
      <c r="E1504" s="67"/>
    </row>
    <row r="1505" spans="2:5" ht="12" customHeight="1">
      <c r="B1505" s="73" t="s">
        <v>2093</v>
      </c>
      <c r="C1505" s="74" t="s">
        <v>701</v>
      </c>
      <c r="D1505" s="75">
        <v>77653</v>
      </c>
      <c r="E1505" s="67"/>
    </row>
    <row r="1506" spans="2:5" ht="12" customHeight="1">
      <c r="B1506" s="73" t="s">
        <v>2093</v>
      </c>
      <c r="C1506" s="74" t="s">
        <v>2612</v>
      </c>
      <c r="D1506" s="75">
        <v>1764615</v>
      </c>
      <c r="E1506" s="67"/>
    </row>
    <row r="1507" spans="2:5" ht="12" customHeight="1">
      <c r="B1507" s="73" t="s">
        <v>2093</v>
      </c>
      <c r="C1507" s="76" t="s">
        <v>702</v>
      </c>
      <c r="D1507" s="77">
        <v>122210</v>
      </c>
      <c r="E1507" s="67"/>
    </row>
    <row r="1508" spans="2:5" ht="12" customHeight="1">
      <c r="B1508" s="73" t="s">
        <v>2093</v>
      </c>
      <c r="C1508" s="76" t="s">
        <v>703</v>
      </c>
      <c r="D1508" s="77">
        <v>119374</v>
      </c>
      <c r="E1508" s="67"/>
    </row>
    <row r="1509" spans="2:5" ht="12" customHeight="1">
      <c r="B1509" s="73" t="s">
        <v>2093</v>
      </c>
      <c r="C1509" s="76" t="s">
        <v>704</v>
      </c>
      <c r="D1509" s="77">
        <v>132026</v>
      </c>
      <c r="E1509" s="67"/>
    </row>
    <row r="1510" spans="2:5" ht="12" customHeight="1">
      <c r="B1510" s="73" t="s">
        <v>2093</v>
      </c>
      <c r="C1510" s="76" t="s">
        <v>705</v>
      </c>
      <c r="D1510" s="77">
        <v>217577</v>
      </c>
      <c r="E1510" s="67"/>
    </row>
    <row r="1511" spans="2:5" ht="12" customHeight="1">
      <c r="B1511" s="73" t="s">
        <v>2093</v>
      </c>
      <c r="C1511" s="76" t="s">
        <v>706</v>
      </c>
      <c r="D1511" s="77">
        <v>83081</v>
      </c>
      <c r="E1511" s="67"/>
    </row>
    <row r="1512" spans="2:5" ht="12" customHeight="1">
      <c r="B1512" s="73" t="s">
        <v>2093</v>
      </c>
      <c r="C1512" s="76" t="s">
        <v>707</v>
      </c>
      <c r="D1512" s="77">
        <v>178726</v>
      </c>
      <c r="E1512" s="67"/>
    </row>
    <row r="1513" spans="2:5" ht="12" customHeight="1">
      <c r="B1513" s="73" t="s">
        <v>2093</v>
      </c>
      <c r="C1513" s="76" t="s">
        <v>708</v>
      </c>
      <c r="D1513" s="77">
        <v>64904</v>
      </c>
      <c r="E1513" s="67"/>
    </row>
    <row r="1514" spans="2:5" ht="12" customHeight="1">
      <c r="B1514" s="73" t="s">
        <v>2093</v>
      </c>
      <c r="C1514" s="76" t="s">
        <v>709</v>
      </c>
      <c r="D1514" s="77">
        <v>24148</v>
      </c>
      <c r="E1514" s="67"/>
    </row>
    <row r="1515" spans="2:5" ht="12" customHeight="1">
      <c r="B1515" s="73" t="s">
        <v>2093</v>
      </c>
      <c r="C1515" s="76" t="s">
        <v>710</v>
      </c>
      <c r="D1515" s="77">
        <v>117005</v>
      </c>
      <c r="E1515" s="67"/>
    </row>
    <row r="1516" spans="2:5" ht="12" customHeight="1">
      <c r="B1516" s="73" t="s">
        <v>2093</v>
      </c>
      <c r="C1516" s="76" t="s">
        <v>711</v>
      </c>
      <c r="D1516" s="77">
        <v>123941</v>
      </c>
      <c r="E1516" s="67"/>
    </row>
    <row r="1517" spans="2:5" ht="12" customHeight="1">
      <c r="B1517" s="73" t="s">
        <v>2093</v>
      </c>
      <c r="C1517" s="76" t="s">
        <v>712</v>
      </c>
      <c r="D1517" s="77">
        <v>59261</v>
      </c>
      <c r="E1517" s="67"/>
    </row>
    <row r="1518" spans="2:5" ht="12" customHeight="1">
      <c r="B1518" s="73" t="s">
        <v>2093</v>
      </c>
      <c r="C1518" s="76" t="s">
        <v>713</v>
      </c>
      <c r="D1518" s="77">
        <v>150273</v>
      </c>
      <c r="E1518" s="67"/>
    </row>
    <row r="1519" spans="2:5" ht="12" customHeight="1">
      <c r="B1519" s="73" t="s">
        <v>2093</v>
      </c>
      <c r="C1519" s="76" t="s">
        <v>714</v>
      </c>
      <c r="D1519" s="77">
        <v>75991</v>
      </c>
      <c r="E1519" s="67"/>
    </row>
    <row r="1520" spans="2:5" ht="12" customHeight="1">
      <c r="B1520" s="73" t="s">
        <v>2093</v>
      </c>
      <c r="C1520" s="76" t="s">
        <v>715</v>
      </c>
      <c r="D1520" s="77">
        <v>25106</v>
      </c>
      <c r="E1520" s="67"/>
    </row>
    <row r="1521" spans="2:5" ht="12" customHeight="1">
      <c r="B1521" s="73" t="s">
        <v>2093</v>
      </c>
      <c r="C1521" s="76" t="s">
        <v>716</v>
      </c>
      <c r="D1521" s="77">
        <v>37511</v>
      </c>
      <c r="E1521" s="67"/>
    </row>
    <row r="1522" spans="2:5" ht="12" customHeight="1">
      <c r="B1522" s="73" t="s">
        <v>2093</v>
      </c>
      <c r="C1522" s="76" t="s">
        <v>717</v>
      </c>
      <c r="D1522" s="77">
        <v>41929</v>
      </c>
      <c r="E1522" s="67"/>
    </row>
    <row r="1523" spans="2:5" ht="12" customHeight="1">
      <c r="B1523" s="73" t="s">
        <v>2093</v>
      </c>
      <c r="C1523" s="76" t="s">
        <v>718</v>
      </c>
      <c r="D1523" s="77">
        <v>140111</v>
      </c>
      <c r="E1523" s="67"/>
    </row>
    <row r="1524" spans="2:5" ht="12" customHeight="1">
      <c r="B1524" s="73" t="s">
        <v>2093</v>
      </c>
      <c r="C1524" s="76" t="s">
        <v>719</v>
      </c>
      <c r="D1524" s="77">
        <v>51441</v>
      </c>
      <c r="E1524" s="67"/>
    </row>
    <row r="1525" spans="2:5" ht="12" customHeight="1" thickBot="1">
      <c r="B1525" s="73"/>
      <c r="C1525" s="76"/>
      <c r="D1525" s="75"/>
      <c r="E1525" s="67"/>
    </row>
    <row r="1526" spans="2:5" s="67" customFormat="1" ht="16.5" customHeight="1" thickTop="1">
      <c r="B1526" s="177" t="s">
        <v>2617</v>
      </c>
      <c r="C1526" s="185" t="s">
        <v>2643</v>
      </c>
      <c r="D1526" s="181" t="s">
        <v>241</v>
      </c>
    </row>
    <row r="1527" spans="2:5" s="67" customFormat="1" ht="25.5" customHeight="1" thickBot="1">
      <c r="B1527" s="178"/>
      <c r="C1527" s="186"/>
      <c r="D1527" s="182"/>
    </row>
    <row r="1528" spans="2:5" s="67" customFormat="1" ht="12" customHeight="1" thickTop="1">
      <c r="B1528" s="73"/>
      <c r="C1528" s="74"/>
      <c r="D1528" s="75"/>
    </row>
    <row r="1529" spans="2:5" s="67" customFormat="1" ht="12" customHeight="1">
      <c r="B1529" s="73" t="s">
        <v>2631</v>
      </c>
      <c r="C1529" s="74" t="s">
        <v>720</v>
      </c>
      <c r="D1529" s="75">
        <v>990069</v>
      </c>
    </row>
    <row r="1530" spans="2:5" ht="12" customHeight="1">
      <c r="B1530" s="73" t="s">
        <v>2631</v>
      </c>
      <c r="C1530" s="76"/>
      <c r="D1530" s="75"/>
      <c r="E1530" s="67"/>
    </row>
    <row r="1531" spans="2:5" ht="12" customHeight="1">
      <c r="B1531" s="73" t="s">
        <v>2631</v>
      </c>
      <c r="C1531" s="74" t="s">
        <v>412</v>
      </c>
      <c r="D1531" s="75">
        <v>90493</v>
      </c>
      <c r="E1531" s="67"/>
    </row>
    <row r="1532" spans="2:5" ht="12" customHeight="1">
      <c r="B1532" s="73" t="s">
        <v>2631</v>
      </c>
      <c r="C1532" s="76" t="s">
        <v>721</v>
      </c>
      <c r="D1532" s="77">
        <v>36110</v>
      </c>
      <c r="E1532" s="67"/>
    </row>
    <row r="1533" spans="2:5" ht="12" customHeight="1">
      <c r="B1533" s="73" t="s">
        <v>2631</v>
      </c>
      <c r="C1533" s="76" t="s">
        <v>722</v>
      </c>
      <c r="D1533" s="77">
        <v>8057</v>
      </c>
      <c r="E1533" s="67"/>
    </row>
    <row r="1534" spans="2:5" ht="12" customHeight="1">
      <c r="B1534" s="73" t="s">
        <v>2631</v>
      </c>
      <c r="C1534" s="76" t="s">
        <v>723</v>
      </c>
      <c r="D1534" s="77">
        <v>19376</v>
      </c>
      <c r="E1534" s="67"/>
    </row>
    <row r="1535" spans="2:5" ht="12" customHeight="1">
      <c r="B1535" s="73" t="s">
        <v>2631</v>
      </c>
      <c r="C1535" s="76" t="s">
        <v>724</v>
      </c>
      <c r="D1535" s="77">
        <v>13064</v>
      </c>
      <c r="E1535" s="67"/>
    </row>
    <row r="1536" spans="2:5" ht="12" customHeight="1">
      <c r="B1536" s="73" t="s">
        <v>2631</v>
      </c>
      <c r="C1536" s="76" t="s">
        <v>725</v>
      </c>
      <c r="D1536" s="77">
        <v>8944</v>
      </c>
      <c r="E1536" s="67"/>
    </row>
    <row r="1537" spans="2:5" ht="12" customHeight="1">
      <c r="B1537" s="73" t="s">
        <v>2631</v>
      </c>
      <c r="C1537" s="76" t="s">
        <v>2529</v>
      </c>
      <c r="D1537" s="77">
        <v>4942</v>
      </c>
      <c r="E1537" s="67"/>
    </row>
    <row r="1538" spans="2:5" ht="12" customHeight="1">
      <c r="B1538" s="73" t="s">
        <v>2631</v>
      </c>
      <c r="C1538" s="74" t="s">
        <v>726</v>
      </c>
      <c r="D1538" s="75">
        <v>46209</v>
      </c>
      <c r="E1538" s="67"/>
    </row>
    <row r="1539" spans="2:5" ht="12" customHeight="1">
      <c r="B1539" s="73" t="s">
        <v>2631</v>
      </c>
      <c r="C1539" s="76" t="s">
        <v>727</v>
      </c>
      <c r="D1539" s="77">
        <v>6038</v>
      </c>
      <c r="E1539" s="67"/>
    </row>
    <row r="1540" spans="2:5" ht="12" customHeight="1">
      <c r="B1540" s="73" t="s">
        <v>2631</v>
      </c>
      <c r="C1540" s="76" t="s">
        <v>728</v>
      </c>
      <c r="D1540" s="77">
        <v>6601</v>
      </c>
      <c r="E1540" s="67"/>
    </row>
    <row r="1541" spans="2:5" ht="12" customHeight="1">
      <c r="B1541" s="73" t="s">
        <v>2631</v>
      </c>
      <c r="C1541" s="76" t="s">
        <v>729</v>
      </c>
      <c r="D1541" s="77">
        <v>22527</v>
      </c>
      <c r="E1541" s="67"/>
    </row>
    <row r="1542" spans="2:5" ht="12" customHeight="1">
      <c r="B1542" s="73" t="s">
        <v>2631</v>
      </c>
      <c r="C1542" s="76" t="s">
        <v>730</v>
      </c>
      <c r="D1542" s="77">
        <v>11043</v>
      </c>
      <c r="E1542" s="67"/>
    </row>
    <row r="1543" spans="2:5" ht="12" customHeight="1">
      <c r="B1543" s="73" t="s">
        <v>2631</v>
      </c>
      <c r="C1543" s="74" t="s">
        <v>731</v>
      </c>
      <c r="D1543" s="75">
        <v>95236</v>
      </c>
      <c r="E1543" s="67"/>
    </row>
    <row r="1544" spans="2:5" ht="12" customHeight="1">
      <c r="B1544" s="73" t="s">
        <v>2631</v>
      </c>
      <c r="C1544" s="76" t="s">
        <v>732</v>
      </c>
      <c r="D1544" s="77">
        <v>61661</v>
      </c>
      <c r="E1544" s="67"/>
    </row>
    <row r="1545" spans="2:5" ht="12" customHeight="1">
      <c r="B1545" s="73" t="s">
        <v>2631</v>
      </c>
      <c r="C1545" s="76" t="s">
        <v>733</v>
      </c>
      <c r="D1545" s="77">
        <v>7929</v>
      </c>
      <c r="E1545" s="67"/>
    </row>
    <row r="1546" spans="2:5" ht="12" customHeight="1">
      <c r="B1546" s="73" t="s">
        <v>2631</v>
      </c>
      <c r="C1546" s="76" t="s">
        <v>734</v>
      </c>
      <c r="D1546" s="77">
        <v>5679</v>
      </c>
      <c r="E1546" s="67"/>
    </row>
    <row r="1547" spans="2:5" ht="12" customHeight="1">
      <c r="B1547" s="73" t="s">
        <v>2631</v>
      </c>
      <c r="C1547" s="76" t="s">
        <v>735</v>
      </c>
      <c r="D1547" s="77">
        <v>7609</v>
      </c>
      <c r="E1547" s="67"/>
    </row>
    <row r="1548" spans="2:5" ht="12" customHeight="1">
      <c r="B1548" s="73" t="s">
        <v>2631</v>
      </c>
      <c r="C1548" s="76" t="s">
        <v>736</v>
      </c>
      <c r="D1548" s="77">
        <v>4129</v>
      </c>
      <c r="E1548" s="67"/>
    </row>
    <row r="1549" spans="2:5" ht="12" customHeight="1">
      <c r="B1549" s="73" t="s">
        <v>2631</v>
      </c>
      <c r="C1549" s="76" t="s">
        <v>737</v>
      </c>
      <c r="D1549" s="77">
        <v>8229</v>
      </c>
      <c r="E1549" s="67"/>
    </row>
    <row r="1550" spans="2:5" ht="12" customHeight="1">
      <c r="B1550" s="73" t="s">
        <v>2631</v>
      </c>
      <c r="C1550" s="74" t="s">
        <v>738</v>
      </c>
      <c r="D1550" s="75">
        <v>66189</v>
      </c>
      <c r="E1550" s="67"/>
    </row>
    <row r="1551" spans="2:5" ht="12" customHeight="1">
      <c r="B1551" s="73" t="s">
        <v>2631</v>
      </c>
      <c r="C1551" s="76" t="s">
        <v>739</v>
      </c>
      <c r="D1551" s="77">
        <v>9424</v>
      </c>
      <c r="E1551" s="67"/>
    </row>
    <row r="1552" spans="2:5" ht="12" customHeight="1">
      <c r="B1552" s="73" t="s">
        <v>2631</v>
      </c>
      <c r="C1552" s="76" t="s">
        <v>740</v>
      </c>
      <c r="D1552" s="77">
        <v>36116</v>
      </c>
      <c r="E1552" s="67"/>
    </row>
    <row r="1553" spans="2:5" ht="12" customHeight="1">
      <c r="B1553" s="73" t="s">
        <v>2631</v>
      </c>
      <c r="C1553" s="76" t="s">
        <v>741</v>
      </c>
      <c r="D1553" s="77">
        <v>6901</v>
      </c>
      <c r="E1553" s="67"/>
    </row>
    <row r="1554" spans="2:5" ht="12" customHeight="1">
      <c r="B1554" s="73" t="s">
        <v>2631</v>
      </c>
      <c r="C1554" s="76" t="s">
        <v>742</v>
      </c>
      <c r="D1554" s="77">
        <v>13748</v>
      </c>
      <c r="E1554" s="67"/>
    </row>
    <row r="1555" spans="2:5" ht="12" customHeight="1">
      <c r="B1555" s="73" t="s">
        <v>2631</v>
      </c>
      <c r="C1555" s="74" t="s">
        <v>743</v>
      </c>
      <c r="D1555" s="75">
        <v>64227</v>
      </c>
      <c r="E1555" s="67"/>
    </row>
    <row r="1556" spans="2:5" ht="12" customHeight="1">
      <c r="B1556" s="73" t="s">
        <v>2631</v>
      </c>
      <c r="C1556" s="76" t="s">
        <v>746</v>
      </c>
      <c r="D1556" s="77">
        <v>12544</v>
      </c>
      <c r="E1556" s="67"/>
    </row>
    <row r="1557" spans="2:5" ht="12" customHeight="1">
      <c r="B1557" s="73" t="s">
        <v>2631</v>
      </c>
      <c r="C1557" s="76" t="s">
        <v>747</v>
      </c>
      <c r="D1557" s="77">
        <v>22866</v>
      </c>
      <c r="E1557" s="67"/>
    </row>
    <row r="1558" spans="2:5" ht="12" customHeight="1">
      <c r="B1558" s="73" t="s">
        <v>2631</v>
      </c>
      <c r="C1558" s="76" t="s">
        <v>748</v>
      </c>
      <c r="D1558" s="77">
        <v>7434</v>
      </c>
      <c r="E1558" s="67"/>
    </row>
    <row r="1559" spans="2:5" ht="12" customHeight="1">
      <c r="B1559" s="73" t="s">
        <v>2631</v>
      </c>
      <c r="C1559" s="76" t="s">
        <v>749</v>
      </c>
      <c r="D1559" s="77">
        <v>5494</v>
      </c>
      <c r="E1559" s="67"/>
    </row>
    <row r="1560" spans="2:5" ht="12" customHeight="1">
      <c r="B1560" s="73" t="s">
        <v>2631</v>
      </c>
      <c r="C1560" s="76" t="s">
        <v>750</v>
      </c>
      <c r="D1560" s="77">
        <v>15889</v>
      </c>
      <c r="E1560" s="67"/>
    </row>
    <row r="1561" spans="2:5" ht="12" customHeight="1">
      <c r="B1561" s="73" t="s">
        <v>2631</v>
      </c>
      <c r="C1561" s="74" t="s">
        <v>751</v>
      </c>
      <c r="D1561" s="75">
        <v>42677</v>
      </c>
      <c r="E1561" s="67"/>
    </row>
    <row r="1562" spans="2:5" ht="12" customHeight="1">
      <c r="B1562" s="73" t="s">
        <v>2631</v>
      </c>
      <c r="C1562" s="76" t="s">
        <v>752</v>
      </c>
      <c r="D1562" s="77">
        <v>3635</v>
      </c>
      <c r="E1562" s="67"/>
    </row>
    <row r="1563" spans="2:5" ht="12" customHeight="1">
      <c r="B1563" s="73" t="s">
        <v>2631</v>
      </c>
      <c r="C1563" s="76" t="s">
        <v>753</v>
      </c>
      <c r="D1563" s="77">
        <v>25936</v>
      </c>
      <c r="E1563" s="67"/>
    </row>
    <row r="1564" spans="2:5" ht="12" customHeight="1">
      <c r="B1564" s="73" t="s">
        <v>2631</v>
      </c>
      <c r="C1564" s="76" t="s">
        <v>754</v>
      </c>
      <c r="D1564" s="77">
        <v>5272</v>
      </c>
      <c r="E1564" s="67"/>
    </row>
    <row r="1565" spans="2:5" ht="12" customHeight="1">
      <c r="B1565" s="73" t="s">
        <v>2631</v>
      </c>
      <c r="C1565" s="76" t="s">
        <v>755</v>
      </c>
      <c r="D1565" s="77">
        <v>3378</v>
      </c>
      <c r="E1565" s="67"/>
    </row>
    <row r="1566" spans="2:5" ht="12" customHeight="1">
      <c r="B1566" s="73" t="s">
        <v>2631</v>
      </c>
      <c r="C1566" s="76" t="s">
        <v>205</v>
      </c>
      <c r="D1566" s="77">
        <v>4456</v>
      </c>
      <c r="E1566" s="67"/>
    </row>
    <row r="1567" spans="2:5" ht="12" customHeight="1">
      <c r="B1567" s="73" t="s">
        <v>2631</v>
      </c>
      <c r="C1567" s="74" t="s">
        <v>756</v>
      </c>
      <c r="D1567" s="75">
        <v>137819</v>
      </c>
      <c r="E1567" s="67"/>
    </row>
    <row r="1568" spans="2:5" ht="12" customHeight="1">
      <c r="B1568" s="73" t="s">
        <v>2631</v>
      </c>
      <c r="C1568" s="76" t="s">
        <v>757</v>
      </c>
      <c r="D1568" s="77">
        <v>23962</v>
      </c>
      <c r="E1568" s="67"/>
    </row>
    <row r="1569" spans="2:5" ht="12" customHeight="1">
      <c r="B1569" s="73" t="s">
        <v>2631</v>
      </c>
      <c r="C1569" s="76" t="s">
        <v>758</v>
      </c>
      <c r="D1569" s="77">
        <v>3523</v>
      </c>
      <c r="E1569" s="67"/>
    </row>
    <row r="1570" spans="2:5" ht="12" customHeight="1">
      <c r="B1570" s="73" t="s">
        <v>2631</v>
      </c>
      <c r="C1570" s="76" t="s">
        <v>759</v>
      </c>
      <c r="D1570" s="77">
        <v>8978</v>
      </c>
      <c r="E1570" s="67"/>
    </row>
    <row r="1571" spans="2:5" ht="12" customHeight="1">
      <c r="B1571" s="73" t="s">
        <v>2631</v>
      </c>
      <c r="C1571" s="76" t="s">
        <v>760</v>
      </c>
      <c r="D1571" s="77">
        <v>7602</v>
      </c>
      <c r="E1571" s="67"/>
    </row>
    <row r="1572" spans="2:5" ht="12" customHeight="1">
      <c r="B1572" s="73" t="s">
        <v>2631</v>
      </c>
      <c r="C1572" s="76" t="s">
        <v>761</v>
      </c>
      <c r="D1572" s="77">
        <v>57579</v>
      </c>
      <c r="E1572" s="67"/>
    </row>
    <row r="1573" spans="2:5" ht="12" customHeight="1">
      <c r="B1573" s="73" t="s">
        <v>2631</v>
      </c>
      <c r="C1573" s="76" t="s">
        <v>762</v>
      </c>
      <c r="D1573" s="77">
        <v>13634</v>
      </c>
      <c r="E1573" s="67"/>
    </row>
    <row r="1574" spans="2:5" ht="12" customHeight="1">
      <c r="B1574" s="73" t="s">
        <v>2631</v>
      </c>
      <c r="C1574" s="76" t="s">
        <v>763</v>
      </c>
      <c r="D1574" s="77">
        <v>12770</v>
      </c>
      <c r="E1574" s="67"/>
    </row>
    <row r="1575" spans="2:5" ht="12" customHeight="1">
      <c r="B1575" s="73" t="s">
        <v>2631</v>
      </c>
      <c r="C1575" s="76" t="s">
        <v>764</v>
      </c>
      <c r="D1575" s="77">
        <v>3542</v>
      </c>
      <c r="E1575" s="67"/>
    </row>
    <row r="1576" spans="2:5" ht="12" customHeight="1">
      <c r="B1576" s="73" t="s">
        <v>2631</v>
      </c>
      <c r="C1576" s="76" t="s">
        <v>765</v>
      </c>
      <c r="D1576" s="77">
        <v>6229</v>
      </c>
      <c r="E1576" s="67"/>
    </row>
    <row r="1577" spans="2:5" ht="12" customHeight="1">
      <c r="B1577" s="73" t="s">
        <v>2631</v>
      </c>
      <c r="C1577" s="74" t="s">
        <v>766</v>
      </c>
      <c r="D1577" s="75">
        <v>64848</v>
      </c>
      <c r="E1577" s="67"/>
    </row>
    <row r="1578" spans="2:5" ht="12" customHeight="1">
      <c r="B1578" s="73" t="s">
        <v>2631</v>
      </c>
      <c r="C1578" s="76" t="s">
        <v>767</v>
      </c>
      <c r="D1578" s="77">
        <v>9983</v>
      </c>
      <c r="E1578" s="67"/>
    </row>
    <row r="1579" spans="2:5" ht="12" customHeight="1">
      <c r="B1579" s="73" t="s">
        <v>2631</v>
      </c>
      <c r="C1579" s="76" t="s">
        <v>768</v>
      </c>
      <c r="D1579" s="77">
        <v>7162</v>
      </c>
      <c r="E1579" s="67"/>
    </row>
    <row r="1580" spans="2:5" ht="12" customHeight="1">
      <c r="B1580" s="73" t="s">
        <v>2631</v>
      </c>
      <c r="C1580" s="76" t="s">
        <v>769</v>
      </c>
      <c r="D1580" s="77">
        <v>17778</v>
      </c>
      <c r="E1580" s="67"/>
    </row>
    <row r="1581" spans="2:5" ht="12" customHeight="1">
      <c r="B1581" s="73" t="s">
        <v>2631</v>
      </c>
      <c r="C1581" s="76" t="s">
        <v>770</v>
      </c>
      <c r="D1581" s="77">
        <v>13630</v>
      </c>
      <c r="E1581" s="67"/>
    </row>
    <row r="1582" spans="2:5" ht="12" customHeight="1">
      <c r="B1582" s="73" t="s">
        <v>2631</v>
      </c>
      <c r="C1582" s="76" t="s">
        <v>558</v>
      </c>
      <c r="D1582" s="77">
        <v>4360</v>
      </c>
      <c r="E1582" s="67"/>
    </row>
    <row r="1583" spans="2:5" ht="12" customHeight="1">
      <c r="B1583" s="73" t="s">
        <v>2631</v>
      </c>
      <c r="C1583" s="76" t="s">
        <v>771</v>
      </c>
      <c r="D1583" s="77">
        <v>8242</v>
      </c>
      <c r="E1583" s="67"/>
    </row>
    <row r="1584" spans="2:5" ht="12" customHeight="1">
      <c r="B1584" s="73" t="s">
        <v>2631</v>
      </c>
      <c r="C1584" s="76" t="s">
        <v>772</v>
      </c>
      <c r="D1584" s="77">
        <v>3693</v>
      </c>
      <c r="E1584" s="67"/>
    </row>
    <row r="1585" spans="2:5" ht="12" customHeight="1">
      <c r="B1585" s="73" t="s">
        <v>2631</v>
      </c>
      <c r="C1585" s="74" t="s">
        <v>198</v>
      </c>
      <c r="D1585" s="75">
        <v>123612</v>
      </c>
      <c r="E1585" s="67"/>
    </row>
    <row r="1586" spans="2:5" ht="12" customHeight="1">
      <c r="B1586" s="73" t="s">
        <v>2631</v>
      </c>
      <c r="C1586" s="76" t="s">
        <v>773</v>
      </c>
      <c r="D1586" s="77">
        <v>6917</v>
      </c>
      <c r="E1586" s="67"/>
    </row>
    <row r="1587" spans="2:5" ht="12" customHeight="1">
      <c r="B1587" s="73" t="s">
        <v>2631</v>
      </c>
      <c r="C1587" s="76" t="s">
        <v>49</v>
      </c>
      <c r="D1587" s="77">
        <v>8213</v>
      </c>
      <c r="E1587" s="67"/>
    </row>
    <row r="1588" spans="2:5" ht="12" customHeight="1">
      <c r="B1588" s="73" t="s">
        <v>2631</v>
      </c>
      <c r="C1588" s="76" t="s">
        <v>774</v>
      </c>
      <c r="D1588" s="77">
        <v>9410</v>
      </c>
      <c r="E1588" s="67"/>
    </row>
    <row r="1589" spans="2:5" ht="12" customHeight="1">
      <c r="B1589" s="73" t="s">
        <v>2631</v>
      </c>
      <c r="C1589" s="76" t="s">
        <v>775</v>
      </c>
      <c r="D1589" s="77">
        <v>9064</v>
      </c>
      <c r="E1589" s="67"/>
    </row>
    <row r="1590" spans="2:5" ht="12" customHeight="1">
      <c r="B1590" s="73" t="s">
        <v>2631</v>
      </c>
      <c r="C1590" s="76" t="s">
        <v>776</v>
      </c>
      <c r="D1590" s="77">
        <v>9769</v>
      </c>
      <c r="E1590" s="67"/>
    </row>
    <row r="1591" spans="2:5" ht="12" customHeight="1">
      <c r="B1591" s="73" t="s">
        <v>2631</v>
      </c>
      <c r="C1591" s="76" t="s">
        <v>777</v>
      </c>
      <c r="D1591" s="77">
        <v>5397</v>
      </c>
      <c r="E1591" s="67"/>
    </row>
    <row r="1592" spans="2:5" ht="12" customHeight="1">
      <c r="B1592" s="73" t="s">
        <v>2631</v>
      </c>
      <c r="C1592" s="76" t="s">
        <v>778</v>
      </c>
      <c r="D1592" s="77">
        <v>13305</v>
      </c>
      <c r="E1592" s="67"/>
    </row>
    <row r="1593" spans="2:5" ht="12" customHeight="1">
      <c r="B1593" s="73" t="s">
        <v>2631</v>
      </c>
      <c r="C1593" s="76" t="s">
        <v>779</v>
      </c>
      <c r="D1593" s="77">
        <v>19629</v>
      </c>
      <c r="E1593" s="67"/>
    </row>
    <row r="1594" spans="2:5" ht="12" customHeight="1">
      <c r="B1594" s="73" t="s">
        <v>2631</v>
      </c>
      <c r="C1594" s="76" t="s">
        <v>780</v>
      </c>
      <c r="D1594" s="77">
        <v>8119</v>
      </c>
      <c r="E1594" s="67"/>
    </row>
    <row r="1595" spans="2:5" ht="12" customHeight="1">
      <c r="B1595" s="73" t="s">
        <v>2631</v>
      </c>
      <c r="C1595" s="76" t="s">
        <v>781</v>
      </c>
      <c r="D1595" s="77">
        <v>9066</v>
      </c>
      <c r="E1595" s="67"/>
    </row>
    <row r="1596" spans="2:5" ht="12" customHeight="1">
      <c r="B1596" s="73" t="s">
        <v>2631</v>
      </c>
      <c r="C1596" s="76" t="s">
        <v>782</v>
      </c>
      <c r="D1596" s="77">
        <v>9612</v>
      </c>
      <c r="E1596" s="67"/>
    </row>
    <row r="1597" spans="2:5" ht="12" customHeight="1">
      <c r="B1597" s="73" t="s">
        <v>2631</v>
      </c>
      <c r="C1597" s="76" t="s">
        <v>783</v>
      </c>
      <c r="D1597" s="77">
        <v>5206</v>
      </c>
      <c r="E1597" s="67"/>
    </row>
    <row r="1598" spans="2:5" ht="12" customHeight="1">
      <c r="B1598" s="73" t="s">
        <v>2631</v>
      </c>
      <c r="C1598" s="76" t="s">
        <v>784</v>
      </c>
      <c r="D1598" s="77">
        <v>9905</v>
      </c>
      <c r="E1598" s="67"/>
    </row>
    <row r="1599" spans="2:5" ht="12" customHeight="1">
      <c r="B1599" s="73" t="s">
        <v>2631</v>
      </c>
      <c r="C1599" s="74" t="s">
        <v>785</v>
      </c>
      <c r="D1599" s="75">
        <v>55748</v>
      </c>
      <c r="E1599" s="67"/>
    </row>
    <row r="1600" spans="2:5" ht="12" customHeight="1">
      <c r="B1600" s="73" t="s">
        <v>2631</v>
      </c>
      <c r="C1600" s="76" t="s">
        <v>786</v>
      </c>
      <c r="D1600" s="77">
        <v>10647</v>
      </c>
      <c r="E1600" s="67"/>
    </row>
    <row r="1601" spans="2:5" ht="12" customHeight="1">
      <c r="B1601" s="73" t="s">
        <v>2631</v>
      </c>
      <c r="C1601" s="76" t="s">
        <v>787</v>
      </c>
      <c r="D1601" s="77">
        <v>13351</v>
      </c>
      <c r="E1601" s="67"/>
    </row>
    <row r="1602" spans="2:5" ht="12" customHeight="1">
      <c r="B1602" s="73" t="s">
        <v>2631</v>
      </c>
      <c r="C1602" s="76" t="s">
        <v>788</v>
      </c>
      <c r="D1602" s="77">
        <v>4376</v>
      </c>
      <c r="E1602" s="67"/>
    </row>
    <row r="1603" spans="2:5" ht="12" customHeight="1">
      <c r="B1603" s="73" t="s">
        <v>2631</v>
      </c>
      <c r="C1603" s="76" t="s">
        <v>789</v>
      </c>
      <c r="D1603" s="77">
        <v>27374</v>
      </c>
      <c r="E1603" s="67"/>
    </row>
    <row r="1604" spans="2:5" ht="12" customHeight="1">
      <c r="B1604" s="73" t="s">
        <v>2631</v>
      </c>
      <c r="C1604" s="74" t="s">
        <v>790</v>
      </c>
      <c r="D1604" s="75">
        <v>74871</v>
      </c>
      <c r="E1604" s="67"/>
    </row>
    <row r="1605" spans="2:5" ht="12" customHeight="1">
      <c r="B1605" s="73" t="s">
        <v>2631</v>
      </c>
      <c r="C1605" s="76" t="s">
        <v>791</v>
      </c>
      <c r="D1605" s="77">
        <v>5418</v>
      </c>
      <c r="E1605" s="67"/>
    </row>
    <row r="1606" spans="2:5" ht="12" customHeight="1">
      <c r="B1606" s="73" t="s">
        <v>2631</v>
      </c>
      <c r="C1606" s="76" t="s">
        <v>792</v>
      </c>
      <c r="D1606" s="77">
        <v>7176</v>
      </c>
      <c r="E1606" s="67"/>
    </row>
    <row r="1607" spans="2:5" ht="12" customHeight="1">
      <c r="B1607" s="73" t="s">
        <v>2631</v>
      </c>
      <c r="C1607" s="76" t="s">
        <v>793</v>
      </c>
      <c r="D1607" s="77">
        <v>5898</v>
      </c>
      <c r="E1607" s="67"/>
    </row>
    <row r="1608" spans="2:5" ht="12" customHeight="1">
      <c r="B1608" s="73" t="s">
        <v>2631</v>
      </c>
      <c r="C1608" s="76" t="s">
        <v>794</v>
      </c>
      <c r="D1608" s="77">
        <v>7751</v>
      </c>
      <c r="E1608" s="67"/>
    </row>
    <row r="1609" spans="2:5" ht="12" customHeight="1">
      <c r="B1609" s="73" t="s">
        <v>2631</v>
      </c>
      <c r="C1609" s="76" t="s">
        <v>795</v>
      </c>
      <c r="D1609" s="77">
        <v>30764</v>
      </c>
      <c r="E1609" s="67"/>
    </row>
    <row r="1610" spans="2:5" ht="12" customHeight="1">
      <c r="B1610" s="73" t="s">
        <v>2631</v>
      </c>
      <c r="C1610" s="76" t="s">
        <v>796</v>
      </c>
      <c r="D1610" s="77">
        <v>6400</v>
      </c>
      <c r="E1610" s="67"/>
    </row>
    <row r="1611" spans="2:5" ht="12" customHeight="1">
      <c r="B1611" s="73" t="s">
        <v>2631</v>
      </c>
      <c r="C1611" s="76" t="s">
        <v>797</v>
      </c>
      <c r="D1611" s="77">
        <v>11464</v>
      </c>
      <c r="E1611" s="67"/>
    </row>
    <row r="1612" spans="2:5" ht="12" customHeight="1">
      <c r="B1612" s="73" t="s">
        <v>2631</v>
      </c>
      <c r="C1612" s="74" t="s">
        <v>798</v>
      </c>
      <c r="D1612" s="75"/>
      <c r="E1612" s="67"/>
    </row>
    <row r="1613" spans="2:5" ht="12" customHeight="1">
      <c r="B1613" s="73" t="s">
        <v>2631</v>
      </c>
      <c r="C1613" s="79" t="s">
        <v>799</v>
      </c>
      <c r="D1613" s="75"/>
      <c r="E1613" s="67"/>
    </row>
    <row r="1614" spans="2:5" ht="12" customHeight="1">
      <c r="B1614" s="73" t="s">
        <v>2631</v>
      </c>
      <c r="C1614" s="74" t="s">
        <v>800</v>
      </c>
      <c r="D1614" s="75">
        <v>128140</v>
      </c>
      <c r="E1614" s="67"/>
    </row>
    <row r="1615" spans="2:5" ht="12" customHeight="1" thickBot="1">
      <c r="B1615" s="73"/>
      <c r="C1615" s="76"/>
      <c r="D1615" s="75"/>
      <c r="E1615" s="67"/>
    </row>
    <row r="1616" spans="2:5" ht="16.5" customHeight="1" thickTop="1">
      <c r="B1616" s="177" t="s">
        <v>2617</v>
      </c>
      <c r="C1616" s="185" t="s">
        <v>2643</v>
      </c>
      <c r="D1616" s="181" t="s">
        <v>241</v>
      </c>
    </row>
    <row r="1617" spans="2:5" ht="25.5" customHeight="1" thickBot="1">
      <c r="B1617" s="178"/>
      <c r="C1617" s="186"/>
      <c r="D1617" s="182"/>
    </row>
    <row r="1618" spans="2:5" ht="12" customHeight="1" thickTop="1">
      <c r="B1618" s="73"/>
      <c r="C1618" s="74"/>
      <c r="D1618" s="75"/>
      <c r="E1618" s="67"/>
    </row>
    <row r="1619" spans="2:5" ht="12" customHeight="1">
      <c r="B1619" s="73" t="s">
        <v>2633</v>
      </c>
      <c r="C1619" s="74" t="s">
        <v>801</v>
      </c>
      <c r="D1619" s="75">
        <v>2129138</v>
      </c>
      <c r="E1619" s="67"/>
    </row>
    <row r="1620" spans="2:5" ht="12" customHeight="1">
      <c r="B1620" s="73" t="s">
        <v>2633</v>
      </c>
      <c r="C1620" s="76"/>
      <c r="D1620" s="75"/>
      <c r="E1620" s="67"/>
    </row>
    <row r="1621" spans="2:5" ht="12" customHeight="1">
      <c r="B1621" s="73" t="s">
        <v>2633</v>
      </c>
      <c r="C1621" s="74" t="s">
        <v>802</v>
      </c>
      <c r="D1621" s="75">
        <v>21891</v>
      </c>
      <c r="E1621" s="67"/>
    </row>
    <row r="1622" spans="2:5" ht="12" customHeight="1">
      <c r="B1622" s="73" t="s">
        <v>2633</v>
      </c>
      <c r="C1622" s="76" t="s">
        <v>803</v>
      </c>
      <c r="D1622" s="77">
        <v>2418</v>
      </c>
      <c r="E1622" s="67"/>
    </row>
    <row r="1623" spans="2:5" ht="12" customHeight="1">
      <c r="B1623" s="73" t="s">
        <v>2633</v>
      </c>
      <c r="C1623" s="76" t="s">
        <v>804</v>
      </c>
      <c r="D1623" s="77">
        <v>2077</v>
      </c>
      <c r="E1623" s="67"/>
    </row>
    <row r="1624" spans="2:5" ht="12" customHeight="1">
      <c r="B1624" s="73" t="s">
        <v>2633</v>
      </c>
      <c r="C1624" s="76" t="s">
        <v>805</v>
      </c>
      <c r="D1624" s="77">
        <v>17396</v>
      </c>
      <c r="E1624" s="67"/>
    </row>
    <row r="1625" spans="2:5" ht="12" customHeight="1">
      <c r="B1625" s="73" t="s">
        <v>2633</v>
      </c>
      <c r="C1625" s="74" t="s">
        <v>806</v>
      </c>
      <c r="D1625" s="75">
        <v>65938</v>
      </c>
      <c r="E1625" s="67"/>
    </row>
    <row r="1626" spans="2:5" ht="12" customHeight="1">
      <c r="B1626" s="73" t="s">
        <v>2633</v>
      </c>
      <c r="C1626" s="76" t="s">
        <v>807</v>
      </c>
      <c r="D1626" s="77">
        <v>26659</v>
      </c>
      <c r="E1626" s="67"/>
    </row>
    <row r="1627" spans="2:5" ht="12" customHeight="1">
      <c r="B1627" s="73" t="s">
        <v>2633</v>
      </c>
      <c r="C1627" s="76" t="s">
        <v>808</v>
      </c>
      <c r="D1627" s="77">
        <v>6112</v>
      </c>
      <c r="E1627" s="67"/>
    </row>
    <row r="1628" spans="2:5" ht="12" customHeight="1">
      <c r="B1628" s="73" t="s">
        <v>2633</v>
      </c>
      <c r="C1628" s="76" t="s">
        <v>809</v>
      </c>
      <c r="D1628" s="77">
        <v>7997</v>
      </c>
      <c r="E1628" s="67"/>
    </row>
    <row r="1629" spans="2:5" ht="12" customHeight="1">
      <c r="B1629" s="73" t="s">
        <v>2633</v>
      </c>
      <c r="C1629" s="76" t="s">
        <v>810</v>
      </c>
      <c r="D1629" s="77">
        <v>9161</v>
      </c>
      <c r="E1629" s="67"/>
    </row>
    <row r="1630" spans="2:5" ht="12" customHeight="1">
      <c r="B1630" s="73" t="s">
        <v>2633</v>
      </c>
      <c r="C1630" s="76" t="s">
        <v>811</v>
      </c>
      <c r="D1630" s="77">
        <v>7829</v>
      </c>
      <c r="E1630" s="67"/>
    </row>
    <row r="1631" spans="2:5" ht="12" customHeight="1">
      <c r="B1631" s="73" t="s">
        <v>2633</v>
      </c>
      <c r="C1631" s="76" t="s">
        <v>812</v>
      </c>
      <c r="D1631" s="77">
        <v>8180</v>
      </c>
      <c r="E1631" s="67"/>
    </row>
    <row r="1632" spans="2:5" ht="12" customHeight="1">
      <c r="B1632" s="73" t="s">
        <v>2633</v>
      </c>
      <c r="C1632" s="74" t="s">
        <v>813</v>
      </c>
      <c r="D1632" s="75">
        <v>135479</v>
      </c>
      <c r="E1632" s="67"/>
    </row>
    <row r="1633" spans="2:5" ht="12" customHeight="1">
      <c r="B1633" s="73" t="s">
        <v>2633</v>
      </c>
      <c r="C1633" s="76" t="s">
        <v>814</v>
      </c>
      <c r="D1633" s="77">
        <v>46063</v>
      </c>
      <c r="E1633" s="67"/>
    </row>
    <row r="1634" spans="2:5" ht="12" customHeight="1">
      <c r="B1634" s="73" t="s">
        <v>2633</v>
      </c>
      <c r="C1634" s="76" t="s">
        <v>3</v>
      </c>
      <c r="D1634" s="77">
        <v>13091</v>
      </c>
      <c r="E1634" s="67"/>
    </row>
    <row r="1635" spans="2:5" ht="12" customHeight="1">
      <c r="B1635" s="73" t="s">
        <v>2633</v>
      </c>
      <c r="C1635" s="76" t="s">
        <v>803</v>
      </c>
      <c r="D1635" s="77">
        <v>13023</v>
      </c>
      <c r="E1635" s="67"/>
    </row>
    <row r="1636" spans="2:5" ht="12" customHeight="1">
      <c r="B1636" s="73" t="s">
        <v>2633</v>
      </c>
      <c r="C1636" s="76" t="s">
        <v>815</v>
      </c>
      <c r="D1636" s="77">
        <v>25766</v>
      </c>
      <c r="E1636" s="67"/>
    </row>
    <row r="1637" spans="2:5" ht="12" customHeight="1">
      <c r="B1637" s="73" t="s">
        <v>2633</v>
      </c>
      <c r="C1637" s="76" t="s">
        <v>816</v>
      </c>
      <c r="D1637" s="77">
        <v>5399</v>
      </c>
      <c r="E1637" s="67"/>
    </row>
    <row r="1638" spans="2:5" ht="12" customHeight="1">
      <c r="B1638" s="73" t="s">
        <v>2633</v>
      </c>
      <c r="C1638" s="76" t="s">
        <v>817</v>
      </c>
      <c r="D1638" s="77">
        <v>18176</v>
      </c>
      <c r="E1638" s="67"/>
    </row>
    <row r="1639" spans="2:5" ht="12" customHeight="1">
      <c r="B1639" s="73" t="s">
        <v>2633</v>
      </c>
      <c r="C1639" s="76" t="s">
        <v>818</v>
      </c>
      <c r="D1639" s="77">
        <v>13961</v>
      </c>
      <c r="E1639" s="67"/>
    </row>
    <row r="1640" spans="2:5" ht="12" customHeight="1">
      <c r="B1640" s="73" t="s">
        <v>2633</v>
      </c>
      <c r="C1640" s="74" t="s">
        <v>819</v>
      </c>
      <c r="D1640" s="75">
        <v>120980</v>
      </c>
      <c r="E1640" s="67"/>
    </row>
    <row r="1641" spans="2:5" ht="12" customHeight="1">
      <c r="B1641" s="73" t="s">
        <v>2633</v>
      </c>
      <c r="C1641" s="76" t="s">
        <v>820</v>
      </c>
      <c r="D1641" s="77">
        <v>37892</v>
      </c>
      <c r="E1641" s="67"/>
    </row>
    <row r="1642" spans="2:5" ht="12" customHeight="1">
      <c r="B1642" s="73" t="s">
        <v>2633</v>
      </c>
      <c r="C1642" s="76" t="s">
        <v>821</v>
      </c>
      <c r="D1642" s="77">
        <v>5335</v>
      </c>
      <c r="E1642" s="67"/>
    </row>
    <row r="1643" spans="2:5" ht="12" customHeight="1">
      <c r="B1643" s="73" t="s">
        <v>2633</v>
      </c>
      <c r="C1643" s="76" t="s">
        <v>822</v>
      </c>
      <c r="D1643" s="77">
        <v>5556</v>
      </c>
      <c r="E1643" s="67"/>
    </row>
    <row r="1644" spans="2:5" ht="12" customHeight="1">
      <c r="B1644" s="73" t="s">
        <v>2633</v>
      </c>
      <c r="C1644" s="76" t="s">
        <v>823</v>
      </c>
      <c r="D1644" s="77">
        <v>13192</v>
      </c>
      <c r="E1644" s="67"/>
    </row>
    <row r="1645" spans="2:5" ht="12" customHeight="1">
      <c r="B1645" s="73" t="s">
        <v>2633</v>
      </c>
      <c r="C1645" s="76" t="s">
        <v>824</v>
      </c>
      <c r="D1645" s="77">
        <v>6976</v>
      </c>
      <c r="E1645" s="67"/>
    </row>
    <row r="1646" spans="2:5" ht="12" customHeight="1">
      <c r="B1646" s="73" t="s">
        <v>2633</v>
      </c>
      <c r="C1646" s="76" t="s">
        <v>825</v>
      </c>
      <c r="D1646" s="77">
        <v>8467</v>
      </c>
      <c r="E1646" s="67"/>
    </row>
    <row r="1647" spans="2:5" ht="12" customHeight="1">
      <c r="B1647" s="73" t="s">
        <v>2633</v>
      </c>
      <c r="C1647" s="76" t="s">
        <v>4</v>
      </c>
      <c r="D1647" s="77">
        <v>9801</v>
      </c>
      <c r="E1647" s="67"/>
    </row>
    <row r="1648" spans="2:5" ht="12" customHeight="1">
      <c r="B1648" s="73" t="s">
        <v>2633</v>
      </c>
      <c r="C1648" s="76" t="s">
        <v>826</v>
      </c>
      <c r="D1648" s="77">
        <v>11448</v>
      </c>
      <c r="E1648" s="67"/>
    </row>
    <row r="1649" spans="2:5" ht="12" customHeight="1">
      <c r="B1649" s="73" t="s">
        <v>2633</v>
      </c>
      <c r="C1649" s="76" t="s">
        <v>827</v>
      </c>
      <c r="D1649" s="77">
        <v>4376</v>
      </c>
      <c r="E1649" s="67"/>
    </row>
    <row r="1650" spans="2:5" ht="12" customHeight="1">
      <c r="B1650" s="73" t="s">
        <v>2633</v>
      </c>
      <c r="C1650" s="76" t="s">
        <v>828</v>
      </c>
      <c r="D1650" s="77">
        <v>6232</v>
      </c>
      <c r="E1650" s="67"/>
    </row>
    <row r="1651" spans="2:5" ht="12" customHeight="1">
      <c r="B1651" s="73" t="s">
        <v>2633</v>
      </c>
      <c r="C1651" s="76" t="s">
        <v>829</v>
      </c>
      <c r="D1651" s="77">
        <v>11705</v>
      </c>
      <c r="E1651" s="67"/>
    </row>
    <row r="1652" spans="2:5" ht="12" customHeight="1">
      <c r="B1652" s="73" t="s">
        <v>2633</v>
      </c>
      <c r="C1652" s="74" t="s">
        <v>830</v>
      </c>
      <c r="D1652" s="75">
        <v>114156</v>
      </c>
      <c r="E1652" s="67"/>
    </row>
    <row r="1653" spans="2:5" ht="12" customHeight="1">
      <c r="B1653" s="73" t="s">
        <v>2633</v>
      </c>
      <c r="C1653" s="76" t="s">
        <v>831</v>
      </c>
      <c r="D1653" s="77">
        <v>35445</v>
      </c>
      <c r="E1653" s="67"/>
    </row>
    <row r="1654" spans="2:5" ht="12" customHeight="1">
      <c r="B1654" s="73" t="s">
        <v>2633</v>
      </c>
      <c r="C1654" s="76" t="s">
        <v>832</v>
      </c>
      <c r="D1654" s="77">
        <v>6545</v>
      </c>
      <c r="E1654" s="67"/>
    </row>
    <row r="1655" spans="2:5" ht="12" customHeight="1">
      <c r="B1655" s="73" t="s">
        <v>2633</v>
      </c>
      <c r="C1655" s="76" t="s">
        <v>833</v>
      </c>
      <c r="D1655" s="77">
        <v>8822</v>
      </c>
      <c r="E1655" s="67"/>
    </row>
    <row r="1656" spans="2:5" ht="12" customHeight="1">
      <c r="B1656" s="73" t="s">
        <v>2633</v>
      </c>
      <c r="C1656" s="76" t="s">
        <v>834</v>
      </c>
      <c r="D1656" s="77">
        <v>16331</v>
      </c>
      <c r="E1656" s="67"/>
    </row>
    <row r="1657" spans="2:5" ht="12" customHeight="1">
      <c r="B1657" s="73" t="s">
        <v>2633</v>
      </c>
      <c r="C1657" s="76" t="s">
        <v>5</v>
      </c>
      <c r="D1657" s="77">
        <v>8964</v>
      </c>
      <c r="E1657" s="67"/>
    </row>
    <row r="1658" spans="2:5" ht="12" customHeight="1">
      <c r="B1658" s="73" t="s">
        <v>2633</v>
      </c>
      <c r="C1658" s="76" t="s">
        <v>835</v>
      </c>
      <c r="D1658" s="77">
        <v>1887</v>
      </c>
      <c r="E1658" s="67"/>
    </row>
    <row r="1659" spans="2:5" ht="12" customHeight="1">
      <c r="B1659" s="73" t="s">
        <v>2633</v>
      </c>
      <c r="C1659" s="76" t="s">
        <v>836</v>
      </c>
      <c r="D1659" s="77">
        <v>9149</v>
      </c>
      <c r="E1659" s="67"/>
    </row>
    <row r="1660" spans="2:5" ht="12" customHeight="1">
      <c r="B1660" s="73" t="s">
        <v>2633</v>
      </c>
      <c r="C1660" s="76" t="s">
        <v>837</v>
      </c>
      <c r="D1660" s="77">
        <v>5358</v>
      </c>
      <c r="E1660" s="67"/>
    </row>
    <row r="1661" spans="2:5" ht="12" customHeight="1">
      <c r="B1661" s="73" t="s">
        <v>2633</v>
      </c>
      <c r="C1661" s="76" t="s">
        <v>838</v>
      </c>
      <c r="D1661" s="77">
        <v>12531</v>
      </c>
      <c r="E1661" s="67"/>
    </row>
    <row r="1662" spans="2:5" ht="12" customHeight="1">
      <c r="B1662" s="73" t="s">
        <v>2633</v>
      </c>
      <c r="C1662" s="76" t="s">
        <v>839</v>
      </c>
      <c r="D1662" s="77">
        <v>9124</v>
      </c>
      <c r="E1662" s="67"/>
    </row>
    <row r="1663" spans="2:5" ht="12" customHeight="1">
      <c r="B1663" s="73" t="s">
        <v>2633</v>
      </c>
      <c r="C1663" s="74" t="s">
        <v>840</v>
      </c>
      <c r="D1663" s="75">
        <v>62401</v>
      </c>
      <c r="E1663" s="67"/>
    </row>
    <row r="1664" spans="2:5" ht="12" customHeight="1">
      <c r="B1664" s="73" t="s">
        <v>2633</v>
      </c>
      <c r="C1664" s="76" t="s">
        <v>841</v>
      </c>
      <c r="D1664" s="77">
        <v>8085</v>
      </c>
      <c r="E1664" s="67"/>
    </row>
    <row r="1665" spans="2:5" ht="12" customHeight="1">
      <c r="B1665" s="73" t="s">
        <v>2633</v>
      </c>
      <c r="C1665" s="76" t="s">
        <v>842</v>
      </c>
      <c r="D1665" s="77">
        <v>24829</v>
      </c>
      <c r="E1665" s="67"/>
    </row>
    <row r="1666" spans="2:5" ht="12" customHeight="1">
      <c r="B1666" s="73" t="s">
        <v>2633</v>
      </c>
      <c r="C1666" s="76" t="s">
        <v>843</v>
      </c>
      <c r="D1666" s="77">
        <v>9858</v>
      </c>
      <c r="E1666" s="67"/>
    </row>
    <row r="1667" spans="2:5" ht="12" customHeight="1">
      <c r="B1667" s="73" t="s">
        <v>2633</v>
      </c>
      <c r="C1667" s="76" t="s">
        <v>844</v>
      </c>
      <c r="D1667" s="77">
        <v>6044</v>
      </c>
      <c r="E1667" s="67"/>
    </row>
    <row r="1668" spans="2:5" ht="12" customHeight="1">
      <c r="B1668" s="73" t="s">
        <v>2633</v>
      </c>
      <c r="C1668" s="76" t="s">
        <v>845</v>
      </c>
      <c r="D1668" s="77">
        <v>7076</v>
      </c>
      <c r="E1668" s="67"/>
    </row>
    <row r="1669" spans="2:5" ht="12" customHeight="1">
      <c r="B1669" s="73" t="s">
        <v>2633</v>
      </c>
      <c r="C1669" s="76" t="s">
        <v>846</v>
      </c>
      <c r="D1669" s="77">
        <v>6509</v>
      </c>
      <c r="E1669" s="67"/>
    </row>
    <row r="1670" spans="2:5" ht="12" customHeight="1">
      <c r="B1670" s="73" t="s">
        <v>2633</v>
      </c>
      <c r="C1670" s="74" t="s">
        <v>939</v>
      </c>
      <c r="D1670" s="75">
        <v>112481</v>
      </c>
      <c r="E1670" s="67"/>
    </row>
    <row r="1671" spans="2:5" ht="12" customHeight="1">
      <c r="B1671" s="73" t="s">
        <v>2633</v>
      </c>
      <c r="C1671" s="76" t="s">
        <v>940</v>
      </c>
      <c r="D1671" s="77">
        <v>13469</v>
      </c>
      <c r="E1671" s="67"/>
    </row>
    <row r="1672" spans="2:5" ht="12" customHeight="1">
      <c r="B1672" s="73" t="s">
        <v>2633</v>
      </c>
      <c r="C1672" s="76" t="s">
        <v>941</v>
      </c>
      <c r="D1672" s="77">
        <v>14665</v>
      </c>
      <c r="E1672" s="67"/>
    </row>
    <row r="1673" spans="2:5" ht="12" customHeight="1">
      <c r="B1673" s="73" t="s">
        <v>2633</v>
      </c>
      <c r="C1673" s="76" t="s">
        <v>942</v>
      </c>
      <c r="D1673" s="77">
        <v>10945</v>
      </c>
      <c r="E1673" s="67"/>
    </row>
    <row r="1674" spans="2:5" ht="12" customHeight="1">
      <c r="B1674" s="73" t="s">
        <v>2633</v>
      </c>
      <c r="C1674" s="76" t="s">
        <v>943</v>
      </c>
      <c r="D1674" s="77">
        <v>15497</v>
      </c>
      <c r="E1674" s="67"/>
    </row>
    <row r="1675" spans="2:5" ht="12" customHeight="1">
      <c r="B1675" s="73" t="s">
        <v>2633</v>
      </c>
      <c r="C1675" s="76" t="s">
        <v>944</v>
      </c>
      <c r="D1675" s="77">
        <v>11179</v>
      </c>
      <c r="E1675" s="67"/>
    </row>
    <row r="1676" spans="2:5" ht="12" customHeight="1">
      <c r="B1676" s="73" t="s">
        <v>2633</v>
      </c>
      <c r="C1676" s="76" t="s">
        <v>945</v>
      </c>
      <c r="D1676" s="77">
        <v>5610</v>
      </c>
      <c r="E1676" s="67"/>
    </row>
    <row r="1677" spans="2:5" ht="12" customHeight="1">
      <c r="B1677" s="73" t="s">
        <v>2633</v>
      </c>
      <c r="C1677" s="76" t="s">
        <v>946</v>
      </c>
      <c r="D1677" s="77">
        <v>13675</v>
      </c>
      <c r="E1677" s="67"/>
    </row>
    <row r="1678" spans="2:5" ht="12" customHeight="1">
      <c r="B1678" s="73" t="s">
        <v>2633</v>
      </c>
      <c r="C1678" s="76" t="s">
        <v>947</v>
      </c>
      <c r="D1678" s="77">
        <v>15891</v>
      </c>
      <c r="E1678" s="67"/>
    </row>
    <row r="1679" spans="2:5" ht="12" customHeight="1">
      <c r="B1679" s="73" t="s">
        <v>2633</v>
      </c>
      <c r="C1679" s="76" t="s">
        <v>948</v>
      </c>
      <c r="D1679" s="77">
        <v>9325</v>
      </c>
      <c r="E1679" s="67"/>
    </row>
    <row r="1680" spans="2:5" ht="12" customHeight="1">
      <c r="B1680" s="73" t="s">
        <v>2633</v>
      </c>
      <c r="C1680" s="76" t="s">
        <v>6</v>
      </c>
      <c r="D1680" s="77">
        <v>2225</v>
      </c>
      <c r="E1680" s="67"/>
    </row>
    <row r="1681" spans="2:5" ht="12" customHeight="1">
      <c r="B1681" s="73" t="s">
        <v>2633</v>
      </c>
      <c r="C1681" s="74" t="s">
        <v>949</v>
      </c>
      <c r="D1681" s="75">
        <v>26606</v>
      </c>
      <c r="E1681" s="126"/>
    </row>
    <row r="1682" spans="2:5" ht="12" customHeight="1">
      <c r="B1682" s="73" t="s">
        <v>2633</v>
      </c>
      <c r="C1682" s="76" t="s">
        <v>950</v>
      </c>
      <c r="D1682" s="77">
        <v>3142</v>
      </c>
      <c r="E1682" s="67"/>
    </row>
    <row r="1683" spans="2:5" ht="12" customHeight="1">
      <c r="B1683" s="73" t="s">
        <v>2633</v>
      </c>
      <c r="C1683" s="76" t="s">
        <v>951</v>
      </c>
      <c r="D1683" s="77">
        <v>1749</v>
      </c>
      <c r="E1683" s="67"/>
    </row>
    <row r="1684" spans="2:5" ht="12" customHeight="1">
      <c r="B1684" s="73" t="s">
        <v>2633</v>
      </c>
      <c r="C1684" s="76" t="s">
        <v>952</v>
      </c>
      <c r="D1684" s="77">
        <v>11439</v>
      </c>
      <c r="E1684" s="67"/>
    </row>
    <row r="1685" spans="2:5" ht="12" customHeight="1">
      <c r="B1685" s="73" t="s">
        <v>2633</v>
      </c>
      <c r="C1685" s="76" t="s">
        <v>953</v>
      </c>
      <c r="D1685" s="77">
        <v>4965</v>
      </c>
      <c r="E1685" s="67"/>
    </row>
    <row r="1686" spans="2:5" ht="12" customHeight="1">
      <c r="B1686" s="73" t="s">
        <v>2633</v>
      </c>
      <c r="C1686" s="76" t="s">
        <v>954</v>
      </c>
      <c r="D1686" s="77">
        <v>5311</v>
      </c>
      <c r="E1686" s="67"/>
    </row>
    <row r="1687" spans="2:5" ht="12" customHeight="1">
      <c r="B1687" s="73" t="s">
        <v>2633</v>
      </c>
      <c r="C1687" s="74" t="s">
        <v>955</v>
      </c>
      <c r="D1687" s="75">
        <v>69641</v>
      </c>
      <c r="E1687" s="67"/>
    </row>
    <row r="1688" spans="2:5" ht="12" customHeight="1">
      <c r="B1688" s="73" t="s">
        <v>2633</v>
      </c>
      <c r="C1688" s="76" t="s">
        <v>956</v>
      </c>
      <c r="D1688" s="77">
        <v>13990</v>
      </c>
      <c r="E1688" s="67"/>
    </row>
    <row r="1689" spans="2:5" ht="12" customHeight="1">
      <c r="B1689" s="73" t="s">
        <v>2633</v>
      </c>
      <c r="C1689" s="76" t="s">
        <v>957</v>
      </c>
      <c r="D1689" s="77">
        <v>8050</v>
      </c>
      <c r="E1689" s="67"/>
    </row>
    <row r="1690" spans="2:5" ht="12" customHeight="1">
      <c r="B1690" s="73" t="s">
        <v>2633</v>
      </c>
      <c r="C1690" s="76" t="s">
        <v>958</v>
      </c>
      <c r="D1690" s="77">
        <v>5703</v>
      </c>
      <c r="E1690" s="67"/>
    </row>
    <row r="1691" spans="2:5" ht="12" customHeight="1">
      <c r="B1691" s="73" t="s">
        <v>2633</v>
      </c>
      <c r="C1691" s="76" t="s">
        <v>959</v>
      </c>
      <c r="D1691" s="77">
        <v>20269</v>
      </c>
      <c r="E1691" s="67"/>
    </row>
    <row r="1692" spans="2:5" ht="12" customHeight="1">
      <c r="B1692" s="73" t="s">
        <v>2633</v>
      </c>
      <c r="C1692" s="76" t="s">
        <v>960</v>
      </c>
      <c r="D1692" s="77">
        <v>21629</v>
      </c>
      <c r="E1692" s="67"/>
    </row>
    <row r="1693" spans="2:5" ht="12" customHeight="1">
      <c r="B1693" s="73" t="s">
        <v>2633</v>
      </c>
      <c r="C1693" s="74" t="s">
        <v>961</v>
      </c>
      <c r="D1693" s="75">
        <v>56086</v>
      </c>
      <c r="E1693" s="67"/>
    </row>
    <row r="1694" spans="2:5" ht="12" customHeight="1">
      <c r="B1694" s="73" t="s">
        <v>2633</v>
      </c>
      <c r="C1694" s="76" t="s">
        <v>962</v>
      </c>
      <c r="D1694" s="77">
        <v>12101</v>
      </c>
      <c r="E1694" s="67"/>
    </row>
    <row r="1695" spans="2:5" ht="12" customHeight="1">
      <c r="B1695" s="73" t="s">
        <v>2633</v>
      </c>
      <c r="C1695" s="76" t="s">
        <v>963</v>
      </c>
      <c r="D1695" s="77">
        <v>7328</v>
      </c>
      <c r="E1695" s="67"/>
    </row>
    <row r="1696" spans="2:5" ht="12" customHeight="1">
      <c r="B1696" s="73" t="s">
        <v>2633</v>
      </c>
      <c r="C1696" s="76" t="s">
        <v>964</v>
      </c>
      <c r="D1696" s="77">
        <v>4785</v>
      </c>
      <c r="E1696" s="67"/>
    </row>
    <row r="1697" spans="2:5" ht="12" customHeight="1">
      <c r="B1697" s="73" t="s">
        <v>2633</v>
      </c>
      <c r="C1697" s="76" t="s">
        <v>965</v>
      </c>
      <c r="D1697" s="77">
        <v>9195</v>
      </c>
      <c r="E1697" s="67"/>
    </row>
    <row r="1698" spans="2:5" ht="12" customHeight="1">
      <c r="B1698" s="73" t="s">
        <v>2633</v>
      </c>
      <c r="C1698" s="76" t="s">
        <v>966</v>
      </c>
      <c r="D1698" s="77">
        <v>8134</v>
      </c>
      <c r="E1698" s="67"/>
    </row>
    <row r="1699" spans="2:5" ht="12" customHeight="1">
      <c r="B1699" s="73" t="s">
        <v>2633</v>
      </c>
      <c r="C1699" s="76" t="s">
        <v>967</v>
      </c>
      <c r="D1699" s="77">
        <v>6423</v>
      </c>
      <c r="E1699" s="67"/>
    </row>
    <row r="1700" spans="2:5" ht="12" customHeight="1">
      <c r="B1700" s="73" t="s">
        <v>2633</v>
      </c>
      <c r="C1700" s="76" t="s">
        <v>968</v>
      </c>
      <c r="D1700" s="77">
        <v>4268</v>
      </c>
      <c r="E1700" s="67"/>
    </row>
    <row r="1701" spans="2:5" ht="12" customHeight="1">
      <c r="B1701" s="73" t="s">
        <v>2633</v>
      </c>
      <c r="C1701" s="76" t="s">
        <v>969</v>
      </c>
      <c r="D1701" s="77">
        <v>3852</v>
      </c>
      <c r="E1701" s="67"/>
    </row>
    <row r="1702" spans="2:5" ht="12" customHeight="1">
      <c r="B1702" s="73" t="s">
        <v>2633</v>
      </c>
      <c r="C1702" s="74" t="s">
        <v>970</v>
      </c>
      <c r="D1702" s="75">
        <v>80741</v>
      </c>
      <c r="E1702" s="67"/>
    </row>
    <row r="1703" spans="2:5" ht="12" customHeight="1">
      <c r="B1703" s="73" t="s">
        <v>2633</v>
      </c>
      <c r="C1703" s="76" t="s">
        <v>971</v>
      </c>
      <c r="D1703" s="77">
        <v>17777</v>
      </c>
      <c r="E1703" s="67"/>
    </row>
    <row r="1704" spans="2:5" ht="12" customHeight="1">
      <c r="B1704" s="73" t="s">
        <v>2633</v>
      </c>
      <c r="C1704" s="76" t="s">
        <v>972</v>
      </c>
      <c r="D1704" s="77">
        <v>8671</v>
      </c>
      <c r="E1704" s="67"/>
    </row>
    <row r="1705" spans="2:5" ht="12" customHeight="1">
      <c r="B1705" s="73" t="s">
        <v>2633</v>
      </c>
      <c r="C1705" s="76" t="s">
        <v>803</v>
      </c>
      <c r="D1705" s="77">
        <v>11715</v>
      </c>
      <c r="E1705" s="67"/>
    </row>
    <row r="1706" spans="2:5" ht="12" customHeight="1">
      <c r="B1706" s="73" t="s">
        <v>2633</v>
      </c>
      <c r="C1706" s="76" t="s">
        <v>973</v>
      </c>
      <c r="D1706" s="77">
        <v>21770</v>
      </c>
      <c r="E1706" s="67"/>
    </row>
    <row r="1707" spans="2:5" ht="12" customHeight="1">
      <c r="B1707" s="73" t="s">
        <v>2633</v>
      </c>
      <c r="C1707" s="76" t="s">
        <v>974</v>
      </c>
      <c r="D1707" s="77">
        <v>6528</v>
      </c>
      <c r="E1707" s="67"/>
    </row>
    <row r="1708" spans="2:5" ht="12" customHeight="1">
      <c r="B1708" s="73" t="s">
        <v>2633</v>
      </c>
      <c r="C1708" s="76" t="s">
        <v>975</v>
      </c>
      <c r="D1708" s="77">
        <v>7286</v>
      </c>
      <c r="E1708" s="67"/>
    </row>
    <row r="1709" spans="2:5" ht="12" customHeight="1">
      <c r="B1709" s="73" t="s">
        <v>2633</v>
      </c>
      <c r="C1709" s="76" t="s">
        <v>976</v>
      </c>
      <c r="D1709" s="77">
        <v>6994</v>
      </c>
      <c r="E1709" s="67"/>
    </row>
    <row r="1710" spans="2:5" ht="12" customHeight="1">
      <c r="B1710" s="73" t="s">
        <v>2633</v>
      </c>
      <c r="C1710" s="74" t="s">
        <v>977</v>
      </c>
      <c r="D1710" s="75">
        <v>136666</v>
      </c>
      <c r="E1710" s="67"/>
    </row>
    <row r="1711" spans="2:5" ht="12" customHeight="1">
      <c r="B1711" s="73" t="s">
        <v>2633</v>
      </c>
      <c r="C1711" s="76" t="s">
        <v>978</v>
      </c>
      <c r="D1711" s="77">
        <v>60628</v>
      </c>
      <c r="E1711" s="67"/>
    </row>
    <row r="1712" spans="2:5" ht="12" customHeight="1">
      <c r="B1712" s="73" t="s">
        <v>2633</v>
      </c>
      <c r="C1712" s="76" t="s">
        <v>979</v>
      </c>
      <c r="D1712" s="77">
        <v>5566</v>
      </c>
      <c r="E1712" s="67"/>
    </row>
    <row r="1713" spans="2:5" ht="12" customHeight="1">
      <c r="B1713" s="73" t="s">
        <v>2633</v>
      </c>
      <c r="C1713" s="76" t="s">
        <v>1900</v>
      </c>
      <c r="D1713" s="77">
        <v>7032</v>
      </c>
      <c r="E1713" s="67"/>
    </row>
    <row r="1714" spans="2:5" ht="12" customHeight="1">
      <c r="B1714" s="73" t="s">
        <v>2633</v>
      </c>
      <c r="C1714" s="76" t="s">
        <v>980</v>
      </c>
      <c r="D1714" s="77">
        <v>2764</v>
      </c>
      <c r="E1714" s="67"/>
    </row>
    <row r="1715" spans="2:5" ht="12" customHeight="1">
      <c r="B1715" s="73" t="s">
        <v>2633</v>
      </c>
      <c r="C1715" s="76" t="s">
        <v>981</v>
      </c>
      <c r="D1715" s="77">
        <v>13317</v>
      </c>
      <c r="E1715" s="67"/>
    </row>
    <row r="1716" spans="2:5" ht="12" customHeight="1">
      <c r="B1716" s="73" t="s">
        <v>2633</v>
      </c>
      <c r="C1716" s="76" t="s">
        <v>982</v>
      </c>
      <c r="D1716" s="77">
        <v>5376</v>
      </c>
      <c r="E1716" s="67"/>
    </row>
    <row r="1717" spans="2:5" ht="12" customHeight="1">
      <c r="B1717" s="73" t="s">
        <v>2633</v>
      </c>
      <c r="C1717" s="76" t="s">
        <v>7</v>
      </c>
      <c r="D1717" s="77">
        <v>11898</v>
      </c>
      <c r="E1717" s="67"/>
    </row>
    <row r="1718" spans="2:5" ht="12" customHeight="1">
      <c r="B1718" s="73" t="s">
        <v>2633</v>
      </c>
      <c r="C1718" s="76" t="s">
        <v>983</v>
      </c>
      <c r="D1718" s="77">
        <v>14225</v>
      </c>
      <c r="E1718" s="67"/>
    </row>
    <row r="1719" spans="2:5" ht="12" customHeight="1">
      <c r="B1719" s="73" t="s">
        <v>2633</v>
      </c>
      <c r="C1719" s="76" t="s">
        <v>984</v>
      </c>
      <c r="D1719" s="77">
        <v>8157</v>
      </c>
      <c r="E1719" s="67"/>
    </row>
    <row r="1720" spans="2:5" ht="12" customHeight="1">
      <c r="B1720" s="73" t="s">
        <v>2633</v>
      </c>
      <c r="C1720" s="76" t="s">
        <v>985</v>
      </c>
      <c r="D1720" s="77">
        <v>7703</v>
      </c>
      <c r="E1720" s="67"/>
    </row>
    <row r="1721" spans="2:5" ht="12" customHeight="1">
      <c r="B1721" s="73" t="s">
        <v>2633</v>
      </c>
      <c r="C1721" s="74" t="s">
        <v>986</v>
      </c>
      <c r="D1721" s="75">
        <v>66917</v>
      </c>
      <c r="E1721" s="67"/>
    </row>
    <row r="1722" spans="2:5" ht="12" customHeight="1">
      <c r="B1722" s="73" t="s">
        <v>2633</v>
      </c>
      <c r="C1722" s="76" t="s">
        <v>987</v>
      </c>
      <c r="D1722" s="77">
        <v>6183</v>
      </c>
      <c r="E1722" s="67"/>
    </row>
    <row r="1723" spans="2:5" ht="12" customHeight="1">
      <c r="B1723" s="73" t="s">
        <v>2633</v>
      </c>
      <c r="C1723" s="76" t="s">
        <v>988</v>
      </c>
      <c r="D1723" s="77">
        <v>5392</v>
      </c>
      <c r="E1723" s="67"/>
    </row>
    <row r="1724" spans="2:5" ht="12" customHeight="1">
      <c r="B1724" s="73" t="s">
        <v>2633</v>
      </c>
      <c r="C1724" s="76" t="s">
        <v>989</v>
      </c>
      <c r="D1724" s="77">
        <v>10159</v>
      </c>
      <c r="E1724" s="67"/>
    </row>
    <row r="1725" spans="2:5" ht="12" customHeight="1">
      <c r="B1725" s="73" t="s">
        <v>2633</v>
      </c>
      <c r="C1725" s="76" t="s">
        <v>990</v>
      </c>
      <c r="D1725" s="77">
        <v>4293</v>
      </c>
      <c r="E1725" s="67"/>
    </row>
    <row r="1726" spans="2:5" ht="12" customHeight="1">
      <c r="B1726" s="73" t="s">
        <v>2633</v>
      </c>
      <c r="C1726" s="76" t="s">
        <v>991</v>
      </c>
      <c r="D1726" s="77">
        <v>22412</v>
      </c>
      <c r="E1726" s="67"/>
    </row>
    <row r="1727" spans="2:5" ht="12" customHeight="1">
      <c r="B1727" s="73" t="s">
        <v>2633</v>
      </c>
      <c r="C1727" s="76" t="s">
        <v>992</v>
      </c>
      <c r="D1727" s="77">
        <v>10150</v>
      </c>
      <c r="E1727" s="67"/>
    </row>
    <row r="1728" spans="2:5" ht="12" customHeight="1">
      <c r="B1728" s="73" t="s">
        <v>2633</v>
      </c>
      <c r="C1728" s="76" t="s">
        <v>993</v>
      </c>
      <c r="D1728" s="77">
        <v>8328</v>
      </c>
      <c r="E1728" s="67"/>
    </row>
    <row r="1729" spans="2:5" ht="12" customHeight="1">
      <c r="B1729" s="73" t="s">
        <v>2633</v>
      </c>
      <c r="C1729" s="74" t="s">
        <v>994</v>
      </c>
      <c r="D1729" s="75">
        <v>74440</v>
      </c>
      <c r="E1729" s="67"/>
    </row>
    <row r="1730" spans="2:5" ht="12" customHeight="1">
      <c r="B1730" s="73" t="s">
        <v>2633</v>
      </c>
      <c r="C1730" s="76" t="s">
        <v>995</v>
      </c>
      <c r="D1730" s="77">
        <v>6656</v>
      </c>
      <c r="E1730" s="67"/>
    </row>
    <row r="1731" spans="2:5" ht="12" customHeight="1">
      <c r="B1731" s="73" t="s">
        <v>2633</v>
      </c>
      <c r="C1731" s="76" t="s">
        <v>996</v>
      </c>
      <c r="D1731" s="77">
        <v>9277</v>
      </c>
      <c r="E1731" s="67"/>
    </row>
    <row r="1732" spans="2:5" ht="12" customHeight="1">
      <c r="B1732" s="73" t="s">
        <v>2633</v>
      </c>
      <c r="C1732" s="76" t="s">
        <v>997</v>
      </c>
      <c r="D1732" s="77">
        <v>5565</v>
      </c>
      <c r="E1732" s="67"/>
    </row>
    <row r="1733" spans="2:5" ht="12" customHeight="1">
      <c r="B1733" s="73" t="s">
        <v>2633</v>
      </c>
      <c r="C1733" s="76" t="s">
        <v>998</v>
      </c>
      <c r="D1733" s="77">
        <v>5135</v>
      </c>
      <c r="E1733" s="67"/>
    </row>
    <row r="1734" spans="2:5" ht="12" customHeight="1">
      <c r="B1734" s="73" t="s">
        <v>2633</v>
      </c>
      <c r="C1734" s="76" t="s">
        <v>999</v>
      </c>
      <c r="D1734" s="77">
        <v>4924</v>
      </c>
      <c r="E1734" s="67"/>
    </row>
    <row r="1735" spans="2:5" ht="12" customHeight="1">
      <c r="B1735" s="73" t="s">
        <v>2633</v>
      </c>
      <c r="C1735" s="76" t="s">
        <v>1000</v>
      </c>
      <c r="D1735" s="77">
        <v>6554</v>
      </c>
      <c r="E1735" s="67"/>
    </row>
    <row r="1736" spans="2:5" ht="12" customHeight="1">
      <c r="B1736" s="73" t="s">
        <v>2633</v>
      </c>
      <c r="C1736" s="76" t="s">
        <v>1001</v>
      </c>
      <c r="D1736" s="77">
        <v>8879</v>
      </c>
      <c r="E1736" s="67"/>
    </row>
    <row r="1737" spans="2:5" ht="12" customHeight="1">
      <c r="B1737" s="73" t="s">
        <v>2633</v>
      </c>
      <c r="C1737" s="76" t="s">
        <v>1002</v>
      </c>
      <c r="D1737" s="77">
        <v>10571</v>
      </c>
      <c r="E1737" s="67"/>
    </row>
    <row r="1738" spans="2:5" ht="12" customHeight="1">
      <c r="B1738" s="73" t="s">
        <v>2633</v>
      </c>
      <c r="C1738" s="76" t="s">
        <v>1003</v>
      </c>
      <c r="D1738" s="77">
        <v>3915</v>
      </c>
      <c r="E1738" s="67"/>
    </row>
    <row r="1739" spans="2:5" ht="12" customHeight="1">
      <c r="B1739" s="73" t="s">
        <v>2633</v>
      </c>
      <c r="C1739" s="76" t="s">
        <v>1004</v>
      </c>
      <c r="D1739" s="77">
        <v>12964</v>
      </c>
      <c r="E1739" s="67"/>
    </row>
    <row r="1740" spans="2:5" ht="12" customHeight="1">
      <c r="B1740" s="73" t="s">
        <v>2633</v>
      </c>
      <c r="C1740" s="74" t="s">
        <v>1005</v>
      </c>
      <c r="D1740" s="75">
        <v>78644</v>
      </c>
      <c r="E1740" s="67"/>
    </row>
    <row r="1741" spans="2:5" ht="12" customHeight="1">
      <c r="B1741" s="73" t="s">
        <v>2633</v>
      </c>
      <c r="C1741" s="76" t="s">
        <v>1006</v>
      </c>
      <c r="D1741" s="77">
        <v>15452</v>
      </c>
      <c r="E1741" s="67"/>
    </row>
    <row r="1742" spans="2:5" ht="12" customHeight="1">
      <c r="B1742" s="73" t="s">
        <v>2633</v>
      </c>
      <c r="C1742" s="76" t="s">
        <v>1007</v>
      </c>
      <c r="D1742" s="77">
        <v>4081</v>
      </c>
      <c r="E1742" s="67"/>
    </row>
    <row r="1743" spans="2:5" ht="12" customHeight="1">
      <c r="B1743" s="73" t="s">
        <v>2633</v>
      </c>
      <c r="C1743" s="76" t="s">
        <v>1008</v>
      </c>
      <c r="D1743" s="77">
        <v>4618</v>
      </c>
      <c r="E1743" s="67"/>
    </row>
    <row r="1744" spans="2:5" ht="12" customHeight="1">
      <c r="B1744" s="73" t="s">
        <v>2633</v>
      </c>
      <c r="C1744" s="76" t="s">
        <v>1009</v>
      </c>
      <c r="D1744" s="77">
        <v>4475</v>
      </c>
      <c r="E1744" s="67"/>
    </row>
    <row r="1745" spans="2:5" ht="12" customHeight="1">
      <c r="B1745" s="73" t="s">
        <v>2633</v>
      </c>
      <c r="C1745" s="76" t="s">
        <v>1010</v>
      </c>
      <c r="D1745" s="77">
        <v>12422</v>
      </c>
      <c r="E1745" s="67"/>
    </row>
    <row r="1746" spans="2:5" ht="12" customHeight="1">
      <c r="B1746" s="73" t="s">
        <v>2633</v>
      </c>
      <c r="C1746" s="76" t="s">
        <v>1011</v>
      </c>
      <c r="D1746" s="77">
        <v>14892</v>
      </c>
      <c r="E1746" s="67"/>
    </row>
    <row r="1747" spans="2:5" ht="12" customHeight="1">
      <c r="B1747" s="73" t="s">
        <v>2633</v>
      </c>
      <c r="C1747" s="76" t="s">
        <v>1012</v>
      </c>
      <c r="D1747" s="77">
        <v>7022</v>
      </c>
      <c r="E1747" s="67"/>
    </row>
    <row r="1748" spans="2:5" ht="12" customHeight="1">
      <c r="B1748" s="73" t="s">
        <v>2633</v>
      </c>
      <c r="C1748" s="76" t="s">
        <v>1013</v>
      </c>
      <c r="D1748" s="77">
        <v>8459</v>
      </c>
      <c r="E1748" s="67"/>
    </row>
    <row r="1749" spans="2:5" ht="12" customHeight="1">
      <c r="B1749" s="73" t="s">
        <v>2633</v>
      </c>
      <c r="C1749" s="76" t="s">
        <v>1014</v>
      </c>
      <c r="D1749" s="77">
        <v>7223</v>
      </c>
      <c r="E1749" s="67"/>
    </row>
    <row r="1750" spans="2:5" ht="12" customHeight="1">
      <c r="B1750" s="73" t="s">
        <v>2633</v>
      </c>
      <c r="C1750" s="74" t="s">
        <v>1015</v>
      </c>
      <c r="D1750" s="75">
        <v>74198</v>
      </c>
      <c r="E1750" s="67"/>
    </row>
    <row r="1751" spans="2:5" ht="12" customHeight="1">
      <c r="B1751" s="73" t="s">
        <v>2633</v>
      </c>
      <c r="C1751" s="76" t="s">
        <v>1016</v>
      </c>
      <c r="D1751" s="77">
        <v>7736</v>
      </c>
      <c r="E1751" s="67"/>
    </row>
    <row r="1752" spans="2:5" ht="12" customHeight="1">
      <c r="B1752" s="73" t="s">
        <v>2633</v>
      </c>
      <c r="C1752" s="76" t="s">
        <v>1017</v>
      </c>
      <c r="D1752" s="77">
        <v>7246</v>
      </c>
      <c r="E1752" s="67"/>
    </row>
    <row r="1753" spans="2:5" ht="12" customHeight="1">
      <c r="B1753" s="73" t="s">
        <v>2633</v>
      </c>
      <c r="C1753" s="76" t="s">
        <v>1018</v>
      </c>
      <c r="D1753" s="77">
        <v>27384</v>
      </c>
      <c r="E1753" s="67"/>
    </row>
    <row r="1754" spans="2:5" ht="12" customHeight="1">
      <c r="B1754" s="73" t="s">
        <v>2633</v>
      </c>
      <c r="C1754" s="76" t="s">
        <v>1019</v>
      </c>
      <c r="D1754" s="77">
        <v>23572</v>
      </c>
      <c r="E1754" s="67"/>
    </row>
    <row r="1755" spans="2:5" ht="12" customHeight="1">
      <c r="B1755" s="73" t="s">
        <v>2633</v>
      </c>
      <c r="C1755" s="76" t="s">
        <v>1020</v>
      </c>
      <c r="D1755" s="77">
        <v>8260</v>
      </c>
      <c r="E1755" s="67"/>
    </row>
    <row r="1756" spans="2:5" ht="12" customHeight="1">
      <c r="B1756" s="73" t="s">
        <v>2633</v>
      </c>
      <c r="C1756" s="74" t="s">
        <v>1021</v>
      </c>
      <c r="D1756" s="75">
        <v>169165</v>
      </c>
      <c r="E1756" s="67"/>
    </row>
    <row r="1757" spans="2:5" ht="12" customHeight="1">
      <c r="B1757" s="73" t="s">
        <v>2633</v>
      </c>
      <c r="C1757" s="76" t="s">
        <v>1022</v>
      </c>
      <c r="D1757" s="77">
        <v>6146</v>
      </c>
      <c r="E1757" s="67"/>
    </row>
    <row r="1758" spans="2:5" ht="12" customHeight="1">
      <c r="B1758" s="73" t="s">
        <v>2633</v>
      </c>
      <c r="C1758" s="76" t="s">
        <v>1023</v>
      </c>
      <c r="D1758" s="77">
        <v>10852</v>
      </c>
      <c r="E1758" s="67"/>
    </row>
    <row r="1759" spans="2:5" ht="12" customHeight="1">
      <c r="B1759" s="73" t="s">
        <v>2633</v>
      </c>
      <c r="C1759" s="76" t="s">
        <v>1024</v>
      </c>
      <c r="D1759" s="77">
        <v>20423</v>
      </c>
      <c r="E1759" s="67"/>
    </row>
    <row r="1760" spans="2:5" ht="12" customHeight="1">
      <c r="B1760" s="73" t="s">
        <v>2633</v>
      </c>
      <c r="C1760" s="76" t="s">
        <v>1025</v>
      </c>
      <c r="D1760" s="77">
        <v>6908</v>
      </c>
      <c r="E1760" s="67"/>
    </row>
    <row r="1761" spans="2:5" ht="12" customHeight="1">
      <c r="B1761" s="73" t="s">
        <v>2633</v>
      </c>
      <c r="C1761" s="76" t="s">
        <v>1026</v>
      </c>
      <c r="D1761" s="77">
        <v>6912</v>
      </c>
      <c r="E1761" s="67"/>
    </row>
    <row r="1762" spans="2:5" ht="12" customHeight="1">
      <c r="B1762" s="73" t="s">
        <v>2633</v>
      </c>
      <c r="C1762" s="76" t="s">
        <v>1027</v>
      </c>
      <c r="D1762" s="77">
        <v>19857</v>
      </c>
      <c r="E1762" s="67"/>
    </row>
    <row r="1763" spans="2:5" ht="12" customHeight="1">
      <c r="B1763" s="73" t="s">
        <v>2633</v>
      </c>
      <c r="C1763" s="76" t="s">
        <v>1028</v>
      </c>
      <c r="D1763" s="77">
        <v>7012</v>
      </c>
      <c r="E1763" s="67"/>
    </row>
    <row r="1764" spans="2:5" ht="12" customHeight="1">
      <c r="B1764" s="73" t="s">
        <v>2633</v>
      </c>
      <c r="C1764" s="76" t="s">
        <v>116</v>
      </c>
      <c r="D1764" s="77">
        <v>6856</v>
      </c>
      <c r="E1764" s="67"/>
    </row>
    <row r="1765" spans="2:5" ht="12" customHeight="1">
      <c r="B1765" s="73" t="s">
        <v>2633</v>
      </c>
      <c r="C1765" s="76" t="s">
        <v>2121</v>
      </c>
      <c r="D1765" s="77">
        <v>11123</v>
      </c>
      <c r="E1765" s="67"/>
    </row>
    <row r="1766" spans="2:5" ht="12" customHeight="1">
      <c r="B1766" s="73" t="s">
        <v>2633</v>
      </c>
      <c r="C1766" s="76" t="s">
        <v>1029</v>
      </c>
      <c r="D1766" s="77">
        <v>6438</v>
      </c>
      <c r="E1766" s="67"/>
    </row>
    <row r="1767" spans="2:5" ht="12" customHeight="1">
      <c r="B1767" s="73" t="s">
        <v>2633</v>
      </c>
      <c r="C1767" s="76" t="s">
        <v>1030</v>
      </c>
      <c r="D1767" s="77">
        <v>17144</v>
      </c>
      <c r="E1767" s="67"/>
    </row>
    <row r="1768" spans="2:5" ht="12" customHeight="1">
      <c r="B1768" s="73" t="s">
        <v>2633</v>
      </c>
      <c r="C1768" s="76" t="s">
        <v>1031</v>
      </c>
      <c r="D1768" s="77">
        <v>16040</v>
      </c>
      <c r="E1768" s="67"/>
    </row>
    <row r="1769" spans="2:5" ht="12" customHeight="1">
      <c r="B1769" s="73" t="s">
        <v>2633</v>
      </c>
      <c r="C1769" s="76" t="s">
        <v>1032</v>
      </c>
      <c r="D1769" s="77">
        <v>21538</v>
      </c>
      <c r="E1769" s="67"/>
    </row>
    <row r="1770" spans="2:5" ht="12" customHeight="1">
      <c r="B1770" s="73" t="s">
        <v>2633</v>
      </c>
      <c r="C1770" s="76" t="s">
        <v>1033</v>
      </c>
      <c r="D1770" s="77">
        <v>11916</v>
      </c>
      <c r="E1770" s="67"/>
    </row>
    <row r="1771" spans="2:5" ht="12" customHeight="1">
      <c r="B1771" s="73" t="s">
        <v>2633</v>
      </c>
      <c r="C1771" s="74" t="s">
        <v>1034</v>
      </c>
      <c r="D1771" s="75">
        <v>95035</v>
      </c>
      <c r="E1771" s="67"/>
    </row>
    <row r="1772" spans="2:5" ht="12" customHeight="1">
      <c r="B1772" s="73" t="s">
        <v>2633</v>
      </c>
      <c r="C1772" s="76" t="s">
        <v>1035</v>
      </c>
      <c r="D1772" s="77">
        <v>37980</v>
      </c>
      <c r="E1772" s="67"/>
    </row>
    <row r="1773" spans="2:5" ht="12" customHeight="1">
      <c r="B1773" s="73" t="s">
        <v>2633</v>
      </c>
      <c r="C1773" s="76" t="s">
        <v>1036</v>
      </c>
      <c r="D1773" s="77">
        <v>4504</v>
      </c>
      <c r="E1773" s="67"/>
    </row>
    <row r="1774" spans="2:5" ht="12" customHeight="1">
      <c r="B1774" s="73" t="s">
        <v>2633</v>
      </c>
      <c r="C1774" s="76" t="s">
        <v>1037</v>
      </c>
      <c r="D1774" s="77">
        <v>5567</v>
      </c>
      <c r="E1774" s="67"/>
    </row>
    <row r="1775" spans="2:5" ht="12" customHeight="1">
      <c r="B1775" s="73" t="s">
        <v>2633</v>
      </c>
      <c r="C1775" s="76" t="s">
        <v>1038</v>
      </c>
      <c r="D1775" s="77">
        <v>4652</v>
      </c>
      <c r="E1775" s="67"/>
    </row>
    <row r="1776" spans="2:5" ht="12" customHeight="1">
      <c r="B1776" s="73" t="s">
        <v>2633</v>
      </c>
      <c r="C1776" s="76" t="s">
        <v>1039</v>
      </c>
      <c r="D1776" s="77">
        <v>17913</v>
      </c>
      <c r="E1776" s="67"/>
    </row>
    <row r="1777" spans="2:5" ht="12" customHeight="1">
      <c r="B1777" s="73" t="s">
        <v>2633</v>
      </c>
      <c r="C1777" s="76" t="s">
        <v>1040</v>
      </c>
      <c r="D1777" s="77">
        <v>1964</v>
      </c>
      <c r="E1777" s="67"/>
    </row>
    <row r="1778" spans="2:5" ht="12" customHeight="1">
      <c r="B1778" s="73" t="s">
        <v>2633</v>
      </c>
      <c r="C1778" s="76" t="s">
        <v>1041</v>
      </c>
      <c r="D1778" s="77">
        <v>13099</v>
      </c>
      <c r="E1778" s="67"/>
    </row>
    <row r="1779" spans="2:5" ht="12" customHeight="1">
      <c r="B1779" s="73" t="s">
        <v>2633</v>
      </c>
      <c r="C1779" s="76" t="s">
        <v>1042</v>
      </c>
      <c r="D1779" s="77">
        <v>9356</v>
      </c>
      <c r="E1779" s="67"/>
    </row>
    <row r="1780" spans="2:5" ht="12" customHeight="1">
      <c r="B1780" s="73" t="s">
        <v>2633</v>
      </c>
      <c r="C1780" s="74" t="s">
        <v>1043</v>
      </c>
      <c r="D1780" s="75">
        <v>107138</v>
      </c>
      <c r="E1780" s="67"/>
    </row>
    <row r="1781" spans="2:5" ht="12" customHeight="1">
      <c r="B1781" s="73" t="s">
        <v>2633</v>
      </c>
      <c r="C1781" s="76" t="s">
        <v>1044</v>
      </c>
      <c r="D1781" s="77">
        <v>61903</v>
      </c>
      <c r="E1781" s="67"/>
    </row>
    <row r="1782" spans="2:5" ht="12" customHeight="1">
      <c r="B1782" s="73" t="s">
        <v>2633</v>
      </c>
      <c r="C1782" s="76" t="s">
        <v>1045</v>
      </c>
      <c r="D1782" s="77">
        <v>7531</v>
      </c>
      <c r="E1782" s="67"/>
    </row>
    <row r="1783" spans="2:5" ht="12" customHeight="1">
      <c r="B1783" s="73" t="s">
        <v>2633</v>
      </c>
      <c r="C1783" s="76" t="s">
        <v>1046</v>
      </c>
      <c r="D1783" s="77">
        <v>10964</v>
      </c>
      <c r="E1783" s="67"/>
    </row>
    <row r="1784" spans="2:5" ht="12" customHeight="1">
      <c r="B1784" s="73" t="s">
        <v>2633</v>
      </c>
      <c r="C1784" s="76" t="s">
        <v>1047</v>
      </c>
      <c r="D1784" s="77">
        <v>7283</v>
      </c>
      <c r="E1784" s="67"/>
    </row>
    <row r="1785" spans="2:5" ht="12" customHeight="1">
      <c r="B1785" s="73" t="s">
        <v>2633</v>
      </c>
      <c r="C1785" s="125" t="s">
        <v>2853</v>
      </c>
      <c r="D1785" s="77">
        <v>8605</v>
      </c>
      <c r="E1785" s="67"/>
    </row>
    <row r="1786" spans="2:5" ht="12" customHeight="1">
      <c r="B1786" s="73" t="s">
        <v>2633</v>
      </c>
      <c r="C1786" s="76" t="s">
        <v>1048</v>
      </c>
      <c r="D1786" s="77">
        <v>10852</v>
      </c>
      <c r="E1786" s="67"/>
    </row>
    <row r="1787" spans="2:5" ht="12" customHeight="1">
      <c r="B1787" s="73" t="s">
        <v>2633</v>
      </c>
      <c r="C1787" s="74" t="s">
        <v>1049</v>
      </c>
      <c r="D1787" s="75">
        <v>61690</v>
      </c>
      <c r="E1787" s="67"/>
    </row>
    <row r="1788" spans="2:5" ht="12" customHeight="1">
      <c r="B1788" s="73" t="s">
        <v>2633</v>
      </c>
      <c r="C1788" s="76" t="s">
        <v>1050</v>
      </c>
      <c r="D1788" s="77">
        <v>11843</v>
      </c>
      <c r="E1788" s="67"/>
    </row>
    <row r="1789" spans="2:5" ht="12" customHeight="1">
      <c r="B1789" s="73" t="s">
        <v>2633</v>
      </c>
      <c r="C1789" s="76" t="s">
        <v>1051</v>
      </c>
      <c r="D1789" s="77">
        <v>10467</v>
      </c>
      <c r="E1789" s="67"/>
    </row>
    <row r="1790" spans="2:5" ht="12" customHeight="1">
      <c r="B1790" s="73" t="s">
        <v>2633</v>
      </c>
      <c r="C1790" s="76" t="s">
        <v>1052</v>
      </c>
      <c r="D1790" s="77">
        <v>10504</v>
      </c>
      <c r="E1790" s="67"/>
    </row>
    <row r="1791" spans="2:5" ht="12" customHeight="1">
      <c r="B1791" s="73" t="s">
        <v>2633</v>
      </c>
      <c r="C1791" s="76" t="s">
        <v>1053</v>
      </c>
      <c r="D1791" s="77">
        <v>20754</v>
      </c>
      <c r="E1791" s="67"/>
    </row>
    <row r="1792" spans="2:5" ht="12" customHeight="1">
      <c r="B1792" s="73" t="s">
        <v>2633</v>
      </c>
      <c r="C1792" s="76" t="s">
        <v>489</v>
      </c>
      <c r="D1792" s="77">
        <v>8122</v>
      </c>
      <c r="E1792" s="67"/>
    </row>
    <row r="1793" spans="2:5" ht="12" customHeight="1">
      <c r="B1793" s="73" t="s">
        <v>2633</v>
      </c>
      <c r="C1793" s="74" t="s">
        <v>1054</v>
      </c>
      <c r="D1793" s="75">
        <v>53388</v>
      </c>
      <c r="E1793" s="67"/>
    </row>
    <row r="1794" spans="2:5" ht="12" customHeight="1">
      <c r="B1794" s="73" t="s">
        <v>2633</v>
      </c>
      <c r="C1794" s="76" t="s">
        <v>1055</v>
      </c>
      <c r="D1794" s="77">
        <v>11980</v>
      </c>
      <c r="E1794" s="67"/>
    </row>
    <row r="1795" spans="2:5" ht="12" customHeight="1">
      <c r="B1795" s="73" t="s">
        <v>2633</v>
      </c>
      <c r="C1795" s="76" t="s">
        <v>1056</v>
      </c>
      <c r="D1795" s="77">
        <v>13292</v>
      </c>
      <c r="E1795" s="67"/>
    </row>
    <row r="1796" spans="2:5" ht="12" customHeight="1">
      <c r="B1796" s="73" t="s">
        <v>2633</v>
      </c>
      <c r="C1796" s="76" t="s">
        <v>1057</v>
      </c>
      <c r="D1796" s="77">
        <v>9926</v>
      </c>
      <c r="E1796" s="67"/>
    </row>
    <row r="1797" spans="2:5" ht="12" customHeight="1">
      <c r="B1797" s="73" t="s">
        <v>2633</v>
      </c>
      <c r="C1797" s="76" t="s">
        <v>1058</v>
      </c>
      <c r="D1797" s="77">
        <v>18190</v>
      </c>
      <c r="E1797" s="67"/>
    </row>
    <row r="1798" spans="2:5" ht="12" customHeight="1">
      <c r="B1798" s="73" t="s">
        <v>2633</v>
      </c>
      <c r="C1798" s="74" t="s">
        <v>17</v>
      </c>
      <c r="D1798" s="75"/>
      <c r="E1798" s="67"/>
    </row>
    <row r="1799" spans="2:5" ht="12" customHeight="1">
      <c r="B1799" s="73" t="s">
        <v>2633</v>
      </c>
      <c r="C1799" s="79" t="s">
        <v>18</v>
      </c>
      <c r="D1799" s="75"/>
      <c r="E1799" s="67"/>
    </row>
    <row r="1800" spans="2:5" ht="12" customHeight="1">
      <c r="B1800" s="73" t="s">
        <v>2633</v>
      </c>
      <c r="C1800" s="74" t="s">
        <v>1059</v>
      </c>
      <c r="D1800" s="75">
        <v>46600</v>
      </c>
      <c r="E1800" s="67"/>
    </row>
    <row r="1801" spans="2:5" ht="12" customHeight="1">
      <c r="B1801" s="73" t="s">
        <v>2633</v>
      </c>
      <c r="C1801" s="74" t="s">
        <v>1060</v>
      </c>
      <c r="D1801" s="75">
        <v>61808</v>
      </c>
      <c r="E1801" s="67"/>
    </row>
    <row r="1802" spans="2:5" ht="12" customHeight="1">
      <c r="B1802" s="73" t="s">
        <v>2633</v>
      </c>
      <c r="C1802" s="74" t="s">
        <v>1061</v>
      </c>
      <c r="D1802" s="75">
        <v>189662</v>
      </c>
      <c r="E1802" s="67"/>
    </row>
    <row r="1803" spans="2:5" ht="12" customHeight="1" thickBot="1">
      <c r="B1803" s="73" t="s">
        <v>2633</v>
      </c>
      <c r="C1803" s="74" t="s">
        <v>1062</v>
      </c>
      <c r="D1803" s="75">
        <v>47387</v>
      </c>
      <c r="E1803" s="67"/>
    </row>
    <row r="1804" spans="2:5" ht="16.5" customHeight="1" thickTop="1">
      <c r="B1804" s="177" t="s">
        <v>2617</v>
      </c>
      <c r="C1804" s="185" t="s">
        <v>2643</v>
      </c>
      <c r="D1804" s="181" t="s">
        <v>241</v>
      </c>
    </row>
    <row r="1805" spans="2:5" ht="25.5" customHeight="1" thickBot="1">
      <c r="B1805" s="178"/>
      <c r="C1805" s="186"/>
      <c r="D1805" s="182"/>
    </row>
    <row r="1806" spans="2:5" ht="12" customHeight="1" thickTop="1">
      <c r="B1806" s="73"/>
      <c r="C1806" s="74"/>
      <c r="D1806" s="75"/>
      <c r="E1806" s="67"/>
    </row>
    <row r="1807" spans="2:5" ht="12" customHeight="1">
      <c r="B1807" s="73" t="s">
        <v>2348</v>
      </c>
      <c r="C1807" s="74" t="s">
        <v>1063</v>
      </c>
      <c r="D1807" s="75">
        <v>1184548</v>
      </c>
      <c r="E1807" s="67"/>
    </row>
    <row r="1808" spans="2:5" ht="12" customHeight="1">
      <c r="B1808" s="73" t="s">
        <v>2348</v>
      </c>
      <c r="C1808" s="74"/>
      <c r="D1808" s="75"/>
      <c r="E1808" s="67"/>
    </row>
    <row r="1809" spans="2:5" ht="12" customHeight="1">
      <c r="B1809" s="73" t="s">
        <v>2348</v>
      </c>
      <c r="C1809" s="74" t="s">
        <v>1064</v>
      </c>
      <c r="D1809" s="75">
        <v>58669</v>
      </c>
      <c r="E1809" s="67"/>
    </row>
    <row r="1810" spans="2:5" ht="12" customHeight="1">
      <c r="B1810" s="73" t="s">
        <v>2348</v>
      </c>
      <c r="C1810" s="76" t="s">
        <v>1065</v>
      </c>
      <c r="D1810" s="77">
        <v>30270</v>
      </c>
      <c r="E1810" s="67"/>
    </row>
    <row r="1811" spans="2:5" ht="12" customHeight="1">
      <c r="B1811" s="73" t="s">
        <v>2348</v>
      </c>
      <c r="C1811" s="76" t="s">
        <v>1066</v>
      </c>
      <c r="D1811" s="77">
        <v>6830</v>
      </c>
      <c r="E1811" s="67"/>
    </row>
    <row r="1812" spans="2:5" ht="12" customHeight="1">
      <c r="B1812" s="73" t="s">
        <v>2348</v>
      </c>
      <c r="C1812" s="76" t="s">
        <v>1067</v>
      </c>
      <c r="D1812" s="77">
        <v>5631</v>
      </c>
      <c r="E1812" s="67"/>
    </row>
    <row r="1813" spans="2:5" ht="12" customHeight="1">
      <c r="B1813" s="73" t="s">
        <v>2348</v>
      </c>
      <c r="C1813" s="76" t="s">
        <v>1068</v>
      </c>
      <c r="D1813" s="77">
        <v>5263</v>
      </c>
      <c r="E1813" s="67"/>
    </row>
    <row r="1814" spans="2:5" ht="12" customHeight="1">
      <c r="B1814" s="73" t="s">
        <v>2348</v>
      </c>
      <c r="C1814" s="76" t="s">
        <v>1069</v>
      </c>
      <c r="D1814" s="77">
        <v>2924</v>
      </c>
      <c r="E1814" s="67"/>
    </row>
    <row r="1815" spans="2:5" ht="12" customHeight="1">
      <c r="B1815" s="73" t="s">
        <v>2348</v>
      </c>
      <c r="C1815" s="76" t="s">
        <v>1070</v>
      </c>
      <c r="D1815" s="77">
        <v>2603</v>
      </c>
      <c r="E1815" s="67"/>
    </row>
    <row r="1816" spans="2:5" ht="12" customHeight="1">
      <c r="B1816" s="73" t="s">
        <v>2348</v>
      </c>
      <c r="C1816" s="76" t="s">
        <v>1071</v>
      </c>
      <c r="D1816" s="77">
        <v>5148</v>
      </c>
      <c r="E1816" s="67"/>
    </row>
    <row r="1817" spans="2:5" ht="12" customHeight="1">
      <c r="B1817" s="73" t="s">
        <v>2348</v>
      </c>
      <c r="C1817" s="74" t="s">
        <v>1072</v>
      </c>
      <c r="D1817" s="75">
        <v>147002</v>
      </c>
      <c r="E1817" s="67"/>
    </row>
    <row r="1818" spans="2:5" ht="12" customHeight="1">
      <c r="B1818" s="73" t="s">
        <v>2348</v>
      </c>
      <c r="C1818" s="76" t="s">
        <v>2350</v>
      </c>
      <c r="D1818" s="77">
        <v>14967</v>
      </c>
      <c r="E1818" s="67"/>
    </row>
    <row r="1819" spans="2:5" ht="12" customHeight="1">
      <c r="B1819" s="73" t="s">
        <v>2348</v>
      </c>
      <c r="C1819" s="76" t="s">
        <v>1073</v>
      </c>
      <c r="D1819" s="77">
        <v>11490</v>
      </c>
      <c r="E1819" s="67"/>
    </row>
    <row r="1820" spans="2:5" ht="12" customHeight="1">
      <c r="B1820" s="73" t="s">
        <v>2348</v>
      </c>
      <c r="C1820" s="76" t="s">
        <v>2352</v>
      </c>
      <c r="D1820" s="77">
        <v>9141</v>
      </c>
      <c r="E1820" s="67"/>
    </row>
    <row r="1821" spans="2:5" ht="12" customHeight="1">
      <c r="B1821" s="73" t="s">
        <v>2348</v>
      </c>
      <c r="C1821" s="76" t="s">
        <v>1074</v>
      </c>
      <c r="D1821" s="77">
        <v>5278</v>
      </c>
      <c r="E1821" s="67"/>
    </row>
    <row r="1822" spans="2:5" ht="12" customHeight="1">
      <c r="B1822" s="73" t="s">
        <v>2348</v>
      </c>
      <c r="C1822" s="76" t="s">
        <v>2355</v>
      </c>
      <c r="D1822" s="77">
        <v>16058</v>
      </c>
      <c r="E1822" s="67"/>
    </row>
    <row r="1823" spans="2:5" ht="12" customHeight="1">
      <c r="B1823" s="73" t="s">
        <v>2348</v>
      </c>
      <c r="C1823" s="76" t="s">
        <v>2358</v>
      </c>
      <c r="D1823" s="77">
        <v>22072</v>
      </c>
      <c r="E1823" s="67"/>
    </row>
    <row r="1824" spans="2:5" ht="12" customHeight="1">
      <c r="B1824" s="73" t="s">
        <v>2348</v>
      </c>
      <c r="C1824" s="76" t="s">
        <v>8</v>
      </c>
      <c r="D1824" s="77">
        <v>6704</v>
      </c>
      <c r="E1824" s="67"/>
    </row>
    <row r="1825" spans="2:5" ht="12" customHeight="1">
      <c r="B1825" s="73" t="s">
        <v>2348</v>
      </c>
      <c r="C1825" s="76" t="s">
        <v>2366</v>
      </c>
      <c r="D1825" s="77">
        <v>3459</v>
      </c>
      <c r="E1825" s="67"/>
    </row>
    <row r="1826" spans="2:5" ht="12" customHeight="1">
      <c r="B1826" s="73" t="s">
        <v>2348</v>
      </c>
      <c r="C1826" s="76" t="s">
        <v>2368</v>
      </c>
      <c r="D1826" s="77">
        <v>15009</v>
      </c>
      <c r="E1826" s="67"/>
    </row>
    <row r="1827" spans="2:5" ht="12" customHeight="1">
      <c r="B1827" s="73" t="s">
        <v>2348</v>
      </c>
      <c r="C1827" s="76" t="s">
        <v>1075</v>
      </c>
      <c r="D1827" s="77">
        <v>1984</v>
      </c>
      <c r="E1827" s="67"/>
    </row>
    <row r="1828" spans="2:5" ht="12" customHeight="1">
      <c r="B1828" s="73" t="s">
        <v>2348</v>
      </c>
      <c r="C1828" s="76" t="s">
        <v>2371</v>
      </c>
      <c r="D1828" s="77">
        <v>6196</v>
      </c>
      <c r="E1828" s="67"/>
    </row>
    <row r="1829" spans="2:5" ht="12" customHeight="1">
      <c r="B1829" s="73" t="s">
        <v>2348</v>
      </c>
      <c r="C1829" s="76" t="s">
        <v>1076</v>
      </c>
      <c r="D1829" s="77">
        <v>6271</v>
      </c>
      <c r="E1829" s="67"/>
    </row>
    <row r="1830" spans="2:5" ht="12" customHeight="1">
      <c r="B1830" s="73" t="s">
        <v>2348</v>
      </c>
      <c r="C1830" s="76" t="s">
        <v>2372</v>
      </c>
      <c r="D1830" s="77">
        <v>16370</v>
      </c>
      <c r="E1830" s="67"/>
    </row>
    <row r="1831" spans="2:5" ht="12" customHeight="1">
      <c r="B1831" s="73" t="s">
        <v>2348</v>
      </c>
      <c r="C1831" s="76" t="s">
        <v>2376</v>
      </c>
      <c r="D1831" s="77">
        <v>9239</v>
      </c>
      <c r="E1831" s="67"/>
    </row>
    <row r="1832" spans="2:5" ht="12" customHeight="1">
      <c r="B1832" s="73" t="s">
        <v>2348</v>
      </c>
      <c r="C1832" s="76" t="s">
        <v>1077</v>
      </c>
      <c r="D1832" s="77">
        <v>2764</v>
      </c>
      <c r="E1832" s="67"/>
    </row>
    <row r="1833" spans="2:5" ht="12" customHeight="1">
      <c r="B1833" s="73" t="s">
        <v>2348</v>
      </c>
      <c r="C1833" s="74" t="s">
        <v>1078</v>
      </c>
      <c r="D1833" s="75">
        <v>55427</v>
      </c>
      <c r="E1833" s="67"/>
    </row>
    <row r="1834" spans="2:5" ht="12" customHeight="1">
      <c r="B1834" s="73" t="s">
        <v>2348</v>
      </c>
      <c r="C1834" s="76" t="s">
        <v>1079</v>
      </c>
      <c r="D1834" s="77">
        <v>25611</v>
      </c>
      <c r="E1834" s="67"/>
    </row>
    <row r="1835" spans="2:5" ht="12" customHeight="1">
      <c r="B1835" s="73" t="s">
        <v>2348</v>
      </c>
      <c r="C1835" s="76" t="s">
        <v>1080</v>
      </c>
      <c r="D1835" s="77">
        <v>3785</v>
      </c>
      <c r="E1835" s="67"/>
    </row>
    <row r="1836" spans="2:5" ht="12" customHeight="1">
      <c r="B1836" s="73" t="s">
        <v>2348</v>
      </c>
      <c r="C1836" s="76" t="s">
        <v>1081</v>
      </c>
      <c r="D1836" s="77">
        <v>6732</v>
      </c>
      <c r="E1836" s="67"/>
    </row>
    <row r="1837" spans="2:5" ht="12" customHeight="1">
      <c r="B1837" s="73" t="s">
        <v>2348</v>
      </c>
      <c r="C1837" s="76" t="s">
        <v>1082</v>
      </c>
      <c r="D1837" s="77">
        <v>4363</v>
      </c>
      <c r="E1837" s="67"/>
    </row>
    <row r="1838" spans="2:5" ht="12" customHeight="1">
      <c r="B1838" s="73" t="s">
        <v>2348</v>
      </c>
      <c r="C1838" s="76" t="s">
        <v>1083</v>
      </c>
      <c r="D1838" s="77">
        <v>5837</v>
      </c>
      <c r="E1838" s="67"/>
    </row>
    <row r="1839" spans="2:5" ht="12" customHeight="1">
      <c r="B1839" s="73" t="s">
        <v>2348</v>
      </c>
      <c r="C1839" s="76" t="s">
        <v>1084</v>
      </c>
      <c r="D1839" s="77">
        <v>2770</v>
      </c>
      <c r="E1839" s="67"/>
    </row>
    <row r="1840" spans="2:5" ht="12" customHeight="1">
      <c r="B1840" s="73" t="s">
        <v>2348</v>
      </c>
      <c r="C1840" s="76" t="s">
        <v>1085</v>
      </c>
      <c r="D1840" s="77">
        <v>1895</v>
      </c>
      <c r="E1840" s="67"/>
    </row>
    <row r="1841" spans="2:5" ht="12" customHeight="1">
      <c r="B1841" s="73" t="s">
        <v>2348</v>
      </c>
      <c r="C1841" s="76" t="s">
        <v>2375</v>
      </c>
      <c r="D1841" s="77">
        <v>4434</v>
      </c>
      <c r="E1841" s="67"/>
    </row>
    <row r="1842" spans="2:5" ht="12" customHeight="1">
      <c r="B1842" s="73" t="s">
        <v>2348</v>
      </c>
      <c r="C1842" s="74" t="s">
        <v>1086</v>
      </c>
      <c r="D1842" s="75">
        <v>47781</v>
      </c>
      <c r="E1842" s="67"/>
    </row>
    <row r="1843" spans="2:5" ht="12" customHeight="1">
      <c r="B1843" s="73" t="s">
        <v>2348</v>
      </c>
      <c r="C1843" s="76" t="s">
        <v>1087</v>
      </c>
      <c r="D1843" s="77">
        <v>22049</v>
      </c>
      <c r="E1843" s="67"/>
    </row>
    <row r="1844" spans="2:5" ht="12" customHeight="1">
      <c r="B1844" s="73" t="s">
        <v>2348</v>
      </c>
      <c r="C1844" s="76" t="s">
        <v>1088</v>
      </c>
      <c r="D1844" s="77">
        <v>5851</v>
      </c>
      <c r="E1844" s="67"/>
    </row>
    <row r="1845" spans="2:5" ht="12" customHeight="1">
      <c r="B1845" s="73" t="s">
        <v>2348</v>
      </c>
      <c r="C1845" s="76" t="s">
        <v>1089</v>
      </c>
      <c r="D1845" s="77">
        <v>4790</v>
      </c>
      <c r="E1845" s="67"/>
    </row>
    <row r="1846" spans="2:5" ht="12" customHeight="1">
      <c r="B1846" s="73" t="s">
        <v>2348</v>
      </c>
      <c r="C1846" s="76" t="s">
        <v>1090</v>
      </c>
      <c r="D1846" s="77">
        <v>5272</v>
      </c>
      <c r="E1846" s="67"/>
    </row>
    <row r="1847" spans="2:5" ht="12" customHeight="1">
      <c r="B1847" s="73" t="s">
        <v>2348</v>
      </c>
      <c r="C1847" s="76" t="s">
        <v>1091</v>
      </c>
      <c r="D1847" s="77">
        <v>6134</v>
      </c>
      <c r="E1847" s="67"/>
    </row>
    <row r="1848" spans="2:5" ht="12" customHeight="1">
      <c r="B1848" s="73" t="s">
        <v>2348</v>
      </c>
      <c r="C1848" s="76" t="s">
        <v>1092</v>
      </c>
      <c r="D1848" s="77">
        <v>3685</v>
      </c>
      <c r="E1848" s="67"/>
    </row>
    <row r="1849" spans="2:5" ht="12" customHeight="1">
      <c r="B1849" s="73" t="s">
        <v>2348</v>
      </c>
      <c r="C1849" s="74" t="s">
        <v>1093</v>
      </c>
      <c r="D1849" s="75">
        <v>43745</v>
      </c>
      <c r="E1849" s="67"/>
    </row>
    <row r="1850" spans="2:5" ht="12" customHeight="1">
      <c r="B1850" s="73" t="s">
        <v>2348</v>
      </c>
      <c r="C1850" s="76" t="s">
        <v>1094</v>
      </c>
      <c r="D1850" s="77">
        <v>20919</v>
      </c>
      <c r="E1850" s="67"/>
    </row>
    <row r="1851" spans="2:5" ht="12" customHeight="1">
      <c r="B1851" s="73" t="s">
        <v>2348</v>
      </c>
      <c r="C1851" s="76" t="s">
        <v>1095</v>
      </c>
      <c r="D1851" s="77">
        <v>2253</v>
      </c>
      <c r="E1851" s="67"/>
    </row>
    <row r="1852" spans="2:5" ht="12" customHeight="1">
      <c r="B1852" s="73" t="s">
        <v>2348</v>
      </c>
      <c r="C1852" s="76" t="s">
        <v>1096</v>
      </c>
      <c r="D1852" s="77">
        <v>3223</v>
      </c>
      <c r="E1852" s="67"/>
    </row>
    <row r="1853" spans="2:5" ht="12" customHeight="1">
      <c r="B1853" s="73" t="s">
        <v>2348</v>
      </c>
      <c r="C1853" s="76" t="s">
        <v>1097</v>
      </c>
      <c r="D1853" s="77">
        <v>2034</v>
      </c>
      <c r="E1853" s="67"/>
    </row>
    <row r="1854" spans="2:5" ht="12" customHeight="1">
      <c r="B1854" s="73" t="s">
        <v>2348</v>
      </c>
      <c r="C1854" s="76" t="s">
        <v>1098</v>
      </c>
      <c r="D1854" s="77">
        <v>1567</v>
      </c>
      <c r="E1854" s="67"/>
    </row>
    <row r="1855" spans="2:5" ht="12" customHeight="1">
      <c r="B1855" s="73" t="s">
        <v>2348</v>
      </c>
      <c r="C1855" s="76" t="s">
        <v>1099</v>
      </c>
      <c r="D1855" s="77">
        <v>3911</v>
      </c>
      <c r="E1855" s="67"/>
    </row>
    <row r="1856" spans="2:5" ht="12" customHeight="1">
      <c r="B1856" s="73" t="s">
        <v>2348</v>
      </c>
      <c r="C1856" s="76" t="s">
        <v>1100</v>
      </c>
      <c r="D1856" s="77">
        <v>2561</v>
      </c>
      <c r="E1856" s="67"/>
    </row>
    <row r="1857" spans="2:5" ht="12" customHeight="1">
      <c r="B1857" s="73" t="s">
        <v>2348</v>
      </c>
      <c r="C1857" s="76" t="s">
        <v>1101</v>
      </c>
      <c r="D1857" s="77">
        <v>3567</v>
      </c>
      <c r="E1857" s="67"/>
    </row>
    <row r="1858" spans="2:5" ht="12" customHeight="1">
      <c r="B1858" s="73" t="s">
        <v>2348</v>
      </c>
      <c r="C1858" s="76" t="s">
        <v>1102</v>
      </c>
      <c r="D1858" s="77">
        <v>3710</v>
      </c>
      <c r="E1858" s="67"/>
    </row>
    <row r="1859" spans="2:5" ht="12" customHeight="1">
      <c r="B1859" s="73" t="s">
        <v>2348</v>
      </c>
      <c r="C1859" s="74" t="s">
        <v>1103</v>
      </c>
      <c r="D1859" s="75">
        <v>38748</v>
      </c>
      <c r="E1859" s="67"/>
    </row>
    <row r="1860" spans="2:5" ht="12" customHeight="1">
      <c r="B1860" s="73" t="s">
        <v>2348</v>
      </c>
      <c r="C1860" s="76" t="s">
        <v>1104</v>
      </c>
      <c r="D1860" s="77">
        <v>10372</v>
      </c>
      <c r="E1860" s="67"/>
    </row>
    <row r="1861" spans="2:5" ht="12" customHeight="1">
      <c r="B1861" s="73" t="s">
        <v>2348</v>
      </c>
      <c r="C1861" s="76" t="s">
        <v>1105</v>
      </c>
      <c r="D1861" s="77">
        <v>3536</v>
      </c>
      <c r="E1861" s="67"/>
    </row>
    <row r="1862" spans="2:5" ht="12" customHeight="1">
      <c r="B1862" s="73" t="s">
        <v>2348</v>
      </c>
      <c r="C1862" s="76" t="s">
        <v>2065</v>
      </c>
      <c r="D1862" s="77">
        <v>8634</v>
      </c>
      <c r="E1862" s="67"/>
    </row>
    <row r="1863" spans="2:5" ht="12" customHeight="1">
      <c r="B1863" s="73" t="s">
        <v>2348</v>
      </c>
      <c r="C1863" s="76" t="s">
        <v>1106</v>
      </c>
      <c r="D1863" s="77">
        <v>4854</v>
      </c>
      <c r="E1863" s="67"/>
    </row>
    <row r="1864" spans="2:5" ht="12" customHeight="1">
      <c r="B1864" s="73" t="s">
        <v>2348</v>
      </c>
      <c r="C1864" s="76" t="s">
        <v>1107</v>
      </c>
      <c r="D1864" s="77">
        <v>6213</v>
      </c>
      <c r="E1864" s="67"/>
    </row>
    <row r="1865" spans="2:5" ht="12" customHeight="1">
      <c r="B1865" s="73" t="s">
        <v>2348</v>
      </c>
      <c r="C1865" s="76" t="s">
        <v>1108</v>
      </c>
      <c r="D1865" s="77">
        <v>5139</v>
      </c>
      <c r="E1865" s="67"/>
    </row>
    <row r="1866" spans="2:5" ht="12" customHeight="1">
      <c r="B1866" s="73" t="s">
        <v>2348</v>
      </c>
      <c r="C1866" s="74" t="s">
        <v>1109</v>
      </c>
      <c r="D1866" s="75">
        <v>51084</v>
      </c>
      <c r="E1866" s="67"/>
    </row>
    <row r="1867" spans="2:5" ht="12" customHeight="1">
      <c r="B1867" s="73" t="s">
        <v>2348</v>
      </c>
      <c r="C1867" s="76" t="s">
        <v>1110</v>
      </c>
      <c r="D1867" s="77">
        <v>5355</v>
      </c>
      <c r="E1867" s="67"/>
    </row>
    <row r="1868" spans="2:5" ht="12" customHeight="1">
      <c r="B1868" s="73" t="s">
        <v>2348</v>
      </c>
      <c r="C1868" s="76" t="s">
        <v>2359</v>
      </c>
      <c r="D1868" s="77">
        <v>10938</v>
      </c>
      <c r="E1868" s="67"/>
    </row>
    <row r="1869" spans="2:5" ht="12" customHeight="1">
      <c r="B1869" s="73" t="s">
        <v>2348</v>
      </c>
      <c r="C1869" s="76" t="s">
        <v>1111</v>
      </c>
      <c r="D1869" s="77">
        <v>4257</v>
      </c>
      <c r="E1869" s="67"/>
    </row>
    <row r="1870" spans="2:5" ht="12" customHeight="1">
      <c r="B1870" s="73" t="s">
        <v>2348</v>
      </c>
      <c r="C1870" s="76" t="s">
        <v>1112</v>
      </c>
      <c r="D1870" s="77">
        <v>4062</v>
      </c>
      <c r="E1870" s="67"/>
    </row>
    <row r="1871" spans="2:5" ht="12" customHeight="1">
      <c r="B1871" s="73" t="s">
        <v>2348</v>
      </c>
      <c r="C1871" s="76" t="s">
        <v>1113</v>
      </c>
      <c r="D1871" s="77">
        <v>10689</v>
      </c>
      <c r="E1871" s="67"/>
    </row>
    <row r="1872" spans="2:5" ht="12" customHeight="1">
      <c r="B1872" s="73" t="s">
        <v>2348</v>
      </c>
      <c r="C1872" s="76" t="s">
        <v>1114</v>
      </c>
      <c r="D1872" s="77">
        <v>2148</v>
      </c>
      <c r="E1872" s="67"/>
    </row>
    <row r="1873" spans="2:5" ht="12" customHeight="1">
      <c r="B1873" s="73" t="s">
        <v>2348</v>
      </c>
      <c r="C1873" s="76" t="s">
        <v>1115</v>
      </c>
      <c r="D1873" s="77">
        <v>5364</v>
      </c>
      <c r="E1873" s="67"/>
    </row>
    <row r="1874" spans="2:5" ht="12" customHeight="1">
      <c r="B1874" s="73" t="s">
        <v>2348</v>
      </c>
      <c r="C1874" s="76" t="s">
        <v>1116</v>
      </c>
      <c r="D1874" s="77">
        <v>4098</v>
      </c>
      <c r="E1874" s="67"/>
    </row>
    <row r="1875" spans="2:5" ht="12" customHeight="1">
      <c r="B1875" s="73" t="s">
        <v>2348</v>
      </c>
      <c r="C1875" s="76" t="s">
        <v>1117</v>
      </c>
      <c r="D1875" s="77">
        <v>4173</v>
      </c>
      <c r="E1875" s="67"/>
    </row>
    <row r="1876" spans="2:5" ht="12" customHeight="1">
      <c r="B1876" s="73" t="s">
        <v>2348</v>
      </c>
      <c r="C1876" s="74" t="s">
        <v>1118</v>
      </c>
      <c r="D1876" s="75">
        <v>41011</v>
      </c>
      <c r="E1876" s="67"/>
    </row>
    <row r="1877" spans="2:5" ht="12" customHeight="1">
      <c r="B1877" s="73" t="s">
        <v>2348</v>
      </c>
      <c r="C1877" s="76" t="s">
        <v>1119</v>
      </c>
      <c r="D1877" s="77">
        <v>4954</v>
      </c>
      <c r="E1877" s="67"/>
    </row>
    <row r="1878" spans="2:5" ht="12" customHeight="1">
      <c r="B1878" s="73" t="s">
        <v>2348</v>
      </c>
      <c r="C1878" s="76" t="s">
        <v>1120</v>
      </c>
      <c r="D1878" s="77">
        <v>2817</v>
      </c>
      <c r="E1878" s="67"/>
    </row>
    <row r="1879" spans="2:5" ht="12" customHeight="1">
      <c r="B1879" s="73" t="s">
        <v>2348</v>
      </c>
      <c r="C1879" s="76" t="s">
        <v>1121</v>
      </c>
      <c r="D1879" s="77">
        <v>5035</v>
      </c>
      <c r="E1879" s="67"/>
    </row>
    <row r="1880" spans="2:5" ht="12" customHeight="1">
      <c r="B1880" s="73" t="s">
        <v>2348</v>
      </c>
      <c r="C1880" s="76" t="s">
        <v>1122</v>
      </c>
      <c r="D1880" s="77">
        <v>4780</v>
      </c>
      <c r="E1880" s="67"/>
    </row>
    <row r="1881" spans="2:5" ht="12" customHeight="1">
      <c r="B1881" s="73" t="s">
        <v>2348</v>
      </c>
      <c r="C1881" s="76" t="s">
        <v>1123</v>
      </c>
      <c r="D1881" s="77">
        <v>4043</v>
      </c>
      <c r="E1881" s="67"/>
    </row>
    <row r="1882" spans="2:5" ht="12" customHeight="1">
      <c r="B1882" s="73" t="s">
        <v>2348</v>
      </c>
      <c r="C1882" s="76" t="s">
        <v>1124</v>
      </c>
      <c r="D1882" s="77">
        <v>15015</v>
      </c>
      <c r="E1882" s="67"/>
    </row>
    <row r="1883" spans="2:5" ht="12" customHeight="1">
      <c r="B1883" s="73" t="s">
        <v>2348</v>
      </c>
      <c r="C1883" s="76" t="s">
        <v>1125</v>
      </c>
      <c r="D1883" s="77">
        <v>4367</v>
      </c>
      <c r="E1883" s="67"/>
    </row>
    <row r="1884" spans="2:5" ht="12" customHeight="1">
      <c r="B1884" s="73" t="s">
        <v>2348</v>
      </c>
      <c r="C1884" s="74" t="s">
        <v>1126</v>
      </c>
      <c r="D1884" s="75">
        <v>20270</v>
      </c>
      <c r="E1884" s="67"/>
    </row>
    <row r="1885" spans="2:5" ht="12" customHeight="1">
      <c r="B1885" s="73" t="s">
        <v>2348</v>
      </c>
      <c r="C1885" s="76" t="s">
        <v>1127</v>
      </c>
      <c r="D1885" s="77">
        <v>5472</v>
      </c>
      <c r="E1885" s="67"/>
    </row>
    <row r="1886" spans="2:5" ht="12" customHeight="1">
      <c r="B1886" s="73" t="s">
        <v>2348</v>
      </c>
      <c r="C1886" s="76" t="s">
        <v>1128</v>
      </c>
      <c r="D1886" s="77">
        <v>2757</v>
      </c>
      <c r="E1886" s="67"/>
    </row>
    <row r="1887" spans="2:5" ht="12" customHeight="1">
      <c r="B1887" s="73" t="s">
        <v>2348</v>
      </c>
      <c r="C1887" s="76" t="s">
        <v>1129</v>
      </c>
      <c r="D1887" s="77">
        <v>3841</v>
      </c>
      <c r="E1887" s="67"/>
    </row>
    <row r="1888" spans="2:5" ht="12" customHeight="1">
      <c r="B1888" s="73" t="s">
        <v>2348</v>
      </c>
      <c r="C1888" s="76" t="s">
        <v>1130</v>
      </c>
      <c r="D1888" s="77">
        <v>4193</v>
      </c>
      <c r="E1888" s="67"/>
    </row>
    <row r="1889" spans="2:5" ht="12" customHeight="1">
      <c r="B1889" s="73" t="s">
        <v>2348</v>
      </c>
      <c r="C1889" s="76" t="s">
        <v>1131</v>
      </c>
      <c r="D1889" s="77">
        <v>4007</v>
      </c>
      <c r="E1889" s="67"/>
    </row>
    <row r="1890" spans="2:5" ht="12" customHeight="1">
      <c r="B1890" s="73" t="s">
        <v>2348</v>
      </c>
      <c r="C1890" s="74" t="s">
        <v>1132</v>
      </c>
      <c r="D1890" s="75">
        <v>45191</v>
      </c>
      <c r="E1890" s="67"/>
    </row>
    <row r="1891" spans="2:5" ht="12" customHeight="1">
      <c r="B1891" s="73" t="s">
        <v>2348</v>
      </c>
      <c r="C1891" s="76" t="s">
        <v>2535</v>
      </c>
      <c r="D1891" s="77">
        <v>14590</v>
      </c>
      <c r="E1891" s="67"/>
    </row>
    <row r="1892" spans="2:5" ht="12" customHeight="1">
      <c r="B1892" s="73" t="s">
        <v>2348</v>
      </c>
      <c r="C1892" s="76" t="s">
        <v>1133</v>
      </c>
      <c r="D1892" s="77">
        <v>6377</v>
      </c>
      <c r="E1892" s="67"/>
    </row>
    <row r="1893" spans="2:5" ht="12" customHeight="1">
      <c r="B1893" s="73" t="s">
        <v>2348</v>
      </c>
      <c r="C1893" s="76" t="s">
        <v>1134</v>
      </c>
      <c r="D1893" s="77">
        <v>2805</v>
      </c>
      <c r="E1893" s="67"/>
    </row>
    <row r="1894" spans="2:5" ht="12" customHeight="1">
      <c r="B1894" s="73" t="s">
        <v>2348</v>
      </c>
      <c r="C1894" s="76" t="s">
        <v>1135</v>
      </c>
      <c r="D1894" s="77">
        <v>4285</v>
      </c>
      <c r="E1894" s="67"/>
    </row>
    <row r="1895" spans="2:5" ht="12" customHeight="1">
      <c r="B1895" s="73" t="s">
        <v>2348</v>
      </c>
      <c r="C1895" s="76" t="s">
        <v>1136</v>
      </c>
      <c r="D1895" s="77">
        <v>2408</v>
      </c>
      <c r="E1895" s="67"/>
    </row>
    <row r="1896" spans="2:5" ht="12" customHeight="1">
      <c r="B1896" s="73" t="s">
        <v>2348</v>
      </c>
      <c r="C1896" s="76" t="s">
        <v>1137</v>
      </c>
      <c r="D1896" s="77">
        <v>1809</v>
      </c>
      <c r="E1896" s="67"/>
    </row>
    <row r="1897" spans="2:5" ht="12" customHeight="1">
      <c r="B1897" s="73" t="s">
        <v>2348</v>
      </c>
      <c r="C1897" s="76" t="s">
        <v>1138</v>
      </c>
      <c r="D1897" s="77">
        <v>3932</v>
      </c>
      <c r="E1897" s="67"/>
    </row>
    <row r="1898" spans="2:5" ht="12" customHeight="1">
      <c r="B1898" s="73" t="s">
        <v>2348</v>
      </c>
      <c r="C1898" s="76" t="s">
        <v>1139</v>
      </c>
      <c r="D1898" s="77">
        <v>2866</v>
      </c>
      <c r="E1898" s="67"/>
    </row>
    <row r="1899" spans="2:5" ht="12" customHeight="1">
      <c r="B1899" s="73" t="s">
        <v>2348</v>
      </c>
      <c r="C1899" s="76" t="s">
        <v>1140</v>
      </c>
      <c r="D1899" s="77">
        <v>6119</v>
      </c>
      <c r="E1899" s="67"/>
    </row>
    <row r="1900" spans="2:5" ht="12" customHeight="1">
      <c r="B1900" s="73" t="s">
        <v>2348</v>
      </c>
      <c r="C1900" s="74" t="s">
        <v>1141</v>
      </c>
      <c r="D1900" s="75">
        <v>68188</v>
      </c>
      <c r="E1900" s="67"/>
    </row>
    <row r="1901" spans="2:5" ht="12" customHeight="1">
      <c r="B1901" s="73" t="s">
        <v>2348</v>
      </c>
      <c r="C1901" s="76" t="s">
        <v>1142</v>
      </c>
      <c r="D1901" s="77">
        <v>11659</v>
      </c>
      <c r="E1901" s="67"/>
    </row>
    <row r="1902" spans="2:5" ht="12" customHeight="1">
      <c r="B1902" s="73" t="s">
        <v>2348</v>
      </c>
      <c r="C1902" s="76" t="s">
        <v>1143</v>
      </c>
      <c r="D1902" s="77">
        <v>4170</v>
      </c>
      <c r="E1902" s="67"/>
    </row>
    <row r="1903" spans="2:5" ht="12" customHeight="1">
      <c r="B1903" s="73" t="s">
        <v>2348</v>
      </c>
      <c r="C1903" s="76" t="s">
        <v>1144</v>
      </c>
      <c r="D1903" s="77">
        <v>3256</v>
      </c>
      <c r="E1903" s="67"/>
    </row>
    <row r="1904" spans="2:5" ht="12" customHeight="1">
      <c r="B1904" s="73" t="s">
        <v>2348</v>
      </c>
      <c r="C1904" s="76" t="s">
        <v>9</v>
      </c>
      <c r="D1904" s="77">
        <v>3127</v>
      </c>
      <c r="E1904" s="67"/>
    </row>
    <row r="1905" spans="2:5" ht="12" customHeight="1">
      <c r="B1905" s="73" t="s">
        <v>2348</v>
      </c>
      <c r="C1905" s="76" t="s">
        <v>1145</v>
      </c>
      <c r="D1905" s="77">
        <v>4054</v>
      </c>
      <c r="E1905" s="67"/>
    </row>
    <row r="1906" spans="2:5" ht="12" customHeight="1">
      <c r="B1906" s="73" t="s">
        <v>2348</v>
      </c>
      <c r="C1906" s="76" t="s">
        <v>1146</v>
      </c>
      <c r="D1906" s="77">
        <v>2700</v>
      </c>
      <c r="E1906" s="67"/>
    </row>
    <row r="1907" spans="2:5" ht="12" customHeight="1">
      <c r="B1907" s="73" t="s">
        <v>2348</v>
      </c>
      <c r="C1907" s="76" t="s">
        <v>1147</v>
      </c>
      <c r="D1907" s="77">
        <v>3542</v>
      </c>
      <c r="E1907" s="67"/>
    </row>
    <row r="1908" spans="2:5" ht="12" customHeight="1">
      <c r="B1908" s="73" t="s">
        <v>2348</v>
      </c>
      <c r="C1908" s="76" t="s">
        <v>1148</v>
      </c>
      <c r="D1908" s="77">
        <v>25765</v>
      </c>
      <c r="E1908" s="67"/>
    </row>
    <row r="1909" spans="2:5" ht="12" customHeight="1">
      <c r="B1909" s="73" t="s">
        <v>2348</v>
      </c>
      <c r="C1909" s="76" t="s">
        <v>1149</v>
      </c>
      <c r="D1909" s="77">
        <v>6945</v>
      </c>
      <c r="E1909" s="67"/>
    </row>
    <row r="1910" spans="2:5" ht="12" customHeight="1">
      <c r="B1910" s="73" t="s">
        <v>2348</v>
      </c>
      <c r="C1910" s="76" t="s">
        <v>1150</v>
      </c>
      <c r="D1910" s="77">
        <v>2970</v>
      </c>
      <c r="E1910" s="67"/>
    </row>
    <row r="1911" spans="2:5" ht="12" customHeight="1">
      <c r="B1911" s="73" t="s">
        <v>2348</v>
      </c>
      <c r="C1911" s="74" t="s">
        <v>1151</v>
      </c>
      <c r="D1911" s="75">
        <v>35955</v>
      </c>
      <c r="E1911" s="67"/>
    </row>
    <row r="1912" spans="2:5" ht="12" customHeight="1">
      <c r="B1912" s="73" t="s">
        <v>2348</v>
      </c>
      <c r="C1912" s="76" t="s">
        <v>1152</v>
      </c>
      <c r="D1912" s="77">
        <v>3113</v>
      </c>
      <c r="E1912" s="67"/>
    </row>
    <row r="1913" spans="2:5" ht="12" customHeight="1">
      <c r="B1913" s="73" t="s">
        <v>2348</v>
      </c>
      <c r="C1913" s="76" t="s">
        <v>1153</v>
      </c>
      <c r="D1913" s="77">
        <v>4387</v>
      </c>
      <c r="E1913" s="67"/>
    </row>
    <row r="1914" spans="2:5" ht="12" customHeight="1">
      <c r="B1914" s="73" t="s">
        <v>2348</v>
      </c>
      <c r="C1914" s="76" t="s">
        <v>1154</v>
      </c>
      <c r="D1914" s="77">
        <v>3172</v>
      </c>
      <c r="E1914" s="67"/>
    </row>
    <row r="1915" spans="2:5" ht="12" customHeight="1">
      <c r="B1915" s="73" t="s">
        <v>2348</v>
      </c>
      <c r="C1915" s="76" t="s">
        <v>1155</v>
      </c>
      <c r="D1915" s="77">
        <v>2982</v>
      </c>
      <c r="E1915" s="67"/>
    </row>
    <row r="1916" spans="2:5" ht="12" customHeight="1">
      <c r="B1916" s="73" t="s">
        <v>2348</v>
      </c>
      <c r="C1916" s="76" t="s">
        <v>1156</v>
      </c>
      <c r="D1916" s="77">
        <v>5981</v>
      </c>
      <c r="E1916" s="67"/>
    </row>
    <row r="1917" spans="2:5" ht="12" customHeight="1">
      <c r="B1917" s="73" t="s">
        <v>2348</v>
      </c>
      <c r="C1917" s="76" t="s">
        <v>1157</v>
      </c>
      <c r="D1917" s="77">
        <v>2382</v>
      </c>
      <c r="E1917" s="67"/>
    </row>
    <row r="1918" spans="2:5" ht="12" customHeight="1">
      <c r="B1918" s="73" t="s">
        <v>2348</v>
      </c>
      <c r="C1918" s="76" t="s">
        <v>1158</v>
      </c>
      <c r="D1918" s="77">
        <v>7621</v>
      </c>
      <c r="E1918" s="67"/>
    </row>
    <row r="1919" spans="2:5" ht="12" customHeight="1">
      <c r="B1919" s="73" t="s">
        <v>2348</v>
      </c>
      <c r="C1919" s="76" t="s">
        <v>1159</v>
      </c>
      <c r="D1919" s="77">
        <v>3925</v>
      </c>
      <c r="E1919" s="67"/>
    </row>
    <row r="1920" spans="2:5" ht="12" customHeight="1">
      <c r="B1920" s="73" t="s">
        <v>2348</v>
      </c>
      <c r="C1920" s="76" t="s">
        <v>1160</v>
      </c>
      <c r="D1920" s="77">
        <v>2392</v>
      </c>
      <c r="E1920" s="67"/>
    </row>
    <row r="1921" spans="2:5" ht="12" customHeight="1">
      <c r="B1921" s="73" t="s">
        <v>2348</v>
      </c>
      <c r="C1921" s="74" t="s">
        <v>1161</v>
      </c>
      <c r="D1921" s="75">
        <v>57516</v>
      </c>
      <c r="E1921" s="67"/>
    </row>
    <row r="1922" spans="2:5" ht="12" customHeight="1">
      <c r="B1922" s="73" t="s">
        <v>2348</v>
      </c>
      <c r="C1922" s="76" t="s">
        <v>2374</v>
      </c>
      <c r="D1922" s="77">
        <v>9390</v>
      </c>
      <c r="E1922" s="67"/>
    </row>
    <row r="1923" spans="2:5" ht="12" customHeight="1">
      <c r="B1923" s="73" t="s">
        <v>2348</v>
      </c>
      <c r="C1923" s="76" t="s">
        <v>1162</v>
      </c>
      <c r="D1923" s="77">
        <v>8719</v>
      </c>
      <c r="E1923" s="67"/>
    </row>
    <row r="1924" spans="2:5" ht="12" customHeight="1">
      <c r="B1924" s="73" t="s">
        <v>2348</v>
      </c>
      <c r="C1924" s="76" t="s">
        <v>10</v>
      </c>
      <c r="D1924" s="77">
        <v>6431</v>
      </c>
      <c r="E1924" s="67"/>
    </row>
    <row r="1925" spans="2:5" ht="12" customHeight="1">
      <c r="B1925" s="73" t="s">
        <v>2348</v>
      </c>
      <c r="C1925" s="76" t="s">
        <v>1163</v>
      </c>
      <c r="D1925" s="77">
        <v>4451</v>
      </c>
      <c r="E1925" s="67"/>
    </row>
    <row r="1926" spans="2:5" ht="12" customHeight="1">
      <c r="B1926" s="73" t="s">
        <v>2348</v>
      </c>
      <c r="C1926" s="76" t="s">
        <v>1164</v>
      </c>
      <c r="D1926" s="77">
        <v>3271</v>
      </c>
      <c r="E1926" s="67"/>
    </row>
    <row r="1927" spans="2:5" ht="12" customHeight="1">
      <c r="B1927" s="73" t="s">
        <v>2348</v>
      </c>
      <c r="C1927" s="76" t="s">
        <v>1165</v>
      </c>
      <c r="D1927" s="77">
        <v>3119</v>
      </c>
      <c r="E1927" s="67"/>
    </row>
    <row r="1928" spans="2:5" ht="12" customHeight="1">
      <c r="B1928" s="73" t="s">
        <v>2348</v>
      </c>
      <c r="C1928" s="76" t="s">
        <v>1166</v>
      </c>
      <c r="D1928" s="77">
        <v>3930</v>
      </c>
      <c r="E1928" s="67"/>
    </row>
    <row r="1929" spans="2:5" ht="12" customHeight="1">
      <c r="B1929" s="73" t="s">
        <v>2348</v>
      </c>
      <c r="C1929" s="76" t="s">
        <v>1167</v>
      </c>
      <c r="D1929" s="77">
        <v>5761</v>
      </c>
      <c r="E1929" s="67"/>
    </row>
    <row r="1930" spans="2:5" ht="12" customHeight="1">
      <c r="B1930" s="73" t="s">
        <v>2348</v>
      </c>
      <c r="C1930" s="76" t="s">
        <v>11</v>
      </c>
      <c r="D1930" s="77">
        <v>7028</v>
      </c>
      <c r="E1930" s="67"/>
    </row>
    <row r="1931" spans="2:5" ht="12" customHeight="1">
      <c r="B1931" s="73" t="s">
        <v>2348</v>
      </c>
      <c r="C1931" s="76" t="s">
        <v>1168</v>
      </c>
      <c r="D1931" s="77">
        <v>5416</v>
      </c>
      <c r="E1931" s="67"/>
    </row>
    <row r="1932" spans="2:5" ht="12" customHeight="1">
      <c r="B1932" s="73" t="s">
        <v>2348</v>
      </c>
      <c r="C1932" s="74" t="s">
        <v>1169</v>
      </c>
      <c r="D1932" s="75">
        <v>44027</v>
      </c>
      <c r="E1932" s="67"/>
    </row>
    <row r="1933" spans="2:5" ht="12" customHeight="1">
      <c r="B1933" s="73" t="s">
        <v>2348</v>
      </c>
      <c r="C1933" s="76" t="s">
        <v>2377</v>
      </c>
      <c r="D1933" s="77">
        <v>22173</v>
      </c>
      <c r="E1933" s="67"/>
    </row>
    <row r="1934" spans="2:5" ht="12" customHeight="1">
      <c r="B1934" s="73" t="s">
        <v>2348</v>
      </c>
      <c r="C1934" s="76" t="s">
        <v>1170</v>
      </c>
      <c r="D1934" s="77">
        <v>2349</v>
      </c>
      <c r="E1934" s="67"/>
    </row>
    <row r="1935" spans="2:5" ht="12" customHeight="1">
      <c r="B1935" s="73" t="s">
        <v>2348</v>
      </c>
      <c r="C1935" s="76" t="s">
        <v>1171</v>
      </c>
      <c r="D1935" s="77">
        <v>5636</v>
      </c>
      <c r="E1935" s="67"/>
    </row>
    <row r="1936" spans="2:5" ht="12" customHeight="1">
      <c r="B1936" s="73" t="s">
        <v>2348</v>
      </c>
      <c r="C1936" s="76" t="s">
        <v>1172</v>
      </c>
      <c r="D1936" s="77">
        <v>4900</v>
      </c>
      <c r="E1936" s="67"/>
    </row>
    <row r="1937" spans="2:5" ht="12" customHeight="1">
      <c r="B1937" s="73" t="s">
        <v>2348</v>
      </c>
      <c r="C1937" s="76" t="s">
        <v>1173</v>
      </c>
      <c r="D1937" s="77">
        <v>8969</v>
      </c>
      <c r="E1937" s="67"/>
    </row>
    <row r="1938" spans="2:5" ht="12" customHeight="1">
      <c r="B1938" s="73" t="s">
        <v>2348</v>
      </c>
      <c r="C1938" s="74" t="s">
        <v>17</v>
      </c>
      <c r="D1938" s="75"/>
      <c r="E1938" s="67"/>
    </row>
    <row r="1939" spans="2:5" ht="12" customHeight="1">
      <c r="B1939" s="73" t="s">
        <v>2348</v>
      </c>
      <c r="C1939" s="79" t="s">
        <v>18</v>
      </c>
      <c r="D1939" s="75"/>
      <c r="E1939" s="67"/>
    </row>
    <row r="1940" spans="2:5" ht="12" customHeight="1">
      <c r="B1940" s="73" t="s">
        <v>2348</v>
      </c>
      <c r="C1940" s="74" t="s">
        <v>2349</v>
      </c>
      <c r="D1940" s="75">
        <v>297288</v>
      </c>
      <c r="E1940" s="67"/>
    </row>
    <row r="1941" spans="2:5" ht="12" customHeight="1">
      <c r="B1941" s="73" t="s">
        <v>2348</v>
      </c>
      <c r="C1941" s="74" t="s">
        <v>1174</v>
      </c>
      <c r="D1941" s="75">
        <v>63092</v>
      </c>
      <c r="E1941" s="67"/>
    </row>
    <row r="1942" spans="2:5" ht="12" customHeight="1">
      <c r="B1942" s="73" t="s">
        <v>2348</v>
      </c>
      <c r="C1942" s="74" t="s">
        <v>2369</v>
      </c>
      <c r="D1942" s="75">
        <v>69554</v>
      </c>
      <c r="E1942" s="67"/>
    </row>
    <row r="1943" spans="2:5" ht="12" customHeight="1" thickBot="1">
      <c r="B1943" s="73"/>
      <c r="C1943" s="76"/>
      <c r="D1943" s="75"/>
      <c r="E1943" s="67"/>
    </row>
    <row r="1944" spans="2:5" ht="16.5" customHeight="1" thickTop="1">
      <c r="B1944" s="177" t="s">
        <v>2617</v>
      </c>
      <c r="C1944" s="183" t="s">
        <v>2643</v>
      </c>
      <c r="D1944" s="179" t="s">
        <v>240</v>
      </c>
    </row>
    <row r="1945" spans="2:5" ht="25.5" customHeight="1" thickBot="1">
      <c r="B1945" s="191"/>
      <c r="C1945" s="184"/>
      <c r="D1945" s="180"/>
    </row>
    <row r="1946" spans="2:5" ht="12" customHeight="1" thickTop="1">
      <c r="B1946" s="73"/>
      <c r="C1946" s="76"/>
      <c r="D1946" s="75"/>
      <c r="E1946" s="67"/>
    </row>
    <row r="1947" spans="2:5" ht="12" customHeight="1">
      <c r="B1947" s="73" t="s">
        <v>1766</v>
      </c>
      <c r="C1947" s="74" t="s">
        <v>1175</v>
      </c>
      <c r="D1947" s="75">
        <v>2324251</v>
      </c>
      <c r="E1947" s="67"/>
    </row>
    <row r="1948" spans="2:5" ht="12" customHeight="1">
      <c r="B1948" s="73" t="s">
        <v>1766</v>
      </c>
      <c r="C1948" s="74"/>
      <c r="D1948" s="75"/>
      <c r="E1948" s="67"/>
    </row>
    <row r="1949" spans="2:5" ht="12" customHeight="1">
      <c r="B1949" s="73" t="s">
        <v>1766</v>
      </c>
      <c r="C1949" s="74" t="s">
        <v>1180</v>
      </c>
      <c r="D1949" s="75">
        <v>79134</v>
      </c>
      <c r="E1949" s="67"/>
    </row>
    <row r="1950" spans="2:5" ht="12" customHeight="1">
      <c r="B1950" s="73" t="s">
        <v>1766</v>
      </c>
      <c r="C1950" s="76" t="s">
        <v>2205</v>
      </c>
      <c r="D1950" s="77">
        <v>3232</v>
      </c>
      <c r="E1950" s="67"/>
    </row>
    <row r="1951" spans="2:5" ht="12" customHeight="1">
      <c r="B1951" s="73" t="s">
        <v>1766</v>
      </c>
      <c r="C1951" s="76" t="s">
        <v>2201</v>
      </c>
      <c r="D1951" s="77">
        <v>25406</v>
      </c>
      <c r="E1951" s="67"/>
    </row>
    <row r="1952" spans="2:5" ht="12" customHeight="1">
      <c r="B1952" s="73" t="s">
        <v>1766</v>
      </c>
      <c r="C1952" s="76" t="s">
        <v>2208</v>
      </c>
      <c r="D1952" s="77">
        <v>5889</v>
      </c>
      <c r="E1952" s="67"/>
    </row>
    <row r="1953" spans="2:5" ht="12" customHeight="1">
      <c r="B1953" s="73" t="s">
        <v>1766</v>
      </c>
      <c r="C1953" s="76" t="s">
        <v>2215</v>
      </c>
      <c r="D1953" s="77">
        <v>4259</v>
      </c>
      <c r="E1953" s="67"/>
    </row>
    <row r="1954" spans="2:5" ht="12" customHeight="1">
      <c r="B1954" s="73" t="s">
        <v>1766</v>
      </c>
      <c r="C1954" s="76" t="s">
        <v>2217</v>
      </c>
      <c r="D1954" s="77">
        <v>5225</v>
      </c>
      <c r="E1954" s="67"/>
    </row>
    <row r="1955" spans="2:5" ht="12" customHeight="1">
      <c r="B1955" s="73" t="s">
        <v>1766</v>
      </c>
      <c r="C1955" s="76" t="s">
        <v>2029</v>
      </c>
      <c r="D1955" s="77">
        <v>19734</v>
      </c>
      <c r="E1955" s="67"/>
    </row>
    <row r="1956" spans="2:5" ht="12" customHeight="1">
      <c r="B1956" s="73" t="s">
        <v>1766</v>
      </c>
      <c r="C1956" s="76" t="s">
        <v>2219</v>
      </c>
      <c r="D1956" s="77">
        <v>3724</v>
      </c>
      <c r="E1956" s="67"/>
    </row>
    <row r="1957" spans="2:5" ht="12" customHeight="1">
      <c r="B1957" s="73" t="s">
        <v>1766</v>
      </c>
      <c r="C1957" s="76" t="s">
        <v>2224</v>
      </c>
      <c r="D1957" s="77">
        <v>3686</v>
      </c>
      <c r="E1957" s="67"/>
    </row>
    <row r="1958" spans="2:5" ht="12" customHeight="1">
      <c r="B1958" s="73" t="s">
        <v>1766</v>
      </c>
      <c r="C1958" s="76" t="s">
        <v>2225</v>
      </c>
      <c r="D1958" s="77">
        <v>3711</v>
      </c>
      <c r="E1958" s="67"/>
    </row>
    <row r="1959" spans="2:5" ht="12" customHeight="1">
      <c r="B1959" s="73" t="s">
        <v>1766</v>
      </c>
      <c r="C1959" s="76" t="s">
        <v>2226</v>
      </c>
      <c r="D1959" s="77">
        <v>4268</v>
      </c>
      <c r="E1959" s="67"/>
    </row>
    <row r="1960" spans="2:5" ht="12" customHeight="1">
      <c r="B1960" s="73" t="s">
        <v>1766</v>
      </c>
      <c r="C1960" s="74" t="s">
        <v>1181</v>
      </c>
      <c r="D1960" s="75">
        <v>97251</v>
      </c>
      <c r="E1960" s="67"/>
    </row>
    <row r="1961" spans="2:5" ht="12" customHeight="1">
      <c r="B1961" s="73" t="s">
        <v>1766</v>
      </c>
      <c r="C1961" s="76" t="s">
        <v>1179</v>
      </c>
      <c r="D1961" s="77">
        <v>39937</v>
      </c>
      <c r="E1961" s="67"/>
    </row>
    <row r="1962" spans="2:5" ht="12" customHeight="1">
      <c r="B1962" s="73" t="s">
        <v>1766</v>
      </c>
      <c r="C1962" s="76" t="s">
        <v>1176</v>
      </c>
      <c r="D1962" s="77">
        <v>14494</v>
      </c>
      <c r="E1962" s="67"/>
    </row>
    <row r="1963" spans="2:5" ht="12" customHeight="1">
      <c r="B1963" s="73" t="s">
        <v>1766</v>
      </c>
      <c r="C1963" s="76" t="s">
        <v>2207</v>
      </c>
      <c r="D1963" s="77">
        <v>18931</v>
      </c>
      <c r="E1963" s="67"/>
    </row>
    <row r="1964" spans="2:5" ht="12" customHeight="1">
      <c r="B1964" s="73" t="s">
        <v>1766</v>
      </c>
      <c r="C1964" s="76" t="s">
        <v>1177</v>
      </c>
      <c r="D1964" s="77">
        <v>21612</v>
      </c>
      <c r="E1964" s="67"/>
    </row>
    <row r="1965" spans="2:5" ht="12" customHeight="1">
      <c r="B1965" s="73" t="s">
        <v>1766</v>
      </c>
      <c r="C1965" s="76" t="s">
        <v>2216</v>
      </c>
      <c r="D1965" s="77">
        <v>2277</v>
      </c>
      <c r="E1965" s="67"/>
    </row>
    <row r="1966" spans="2:5" ht="12" customHeight="1">
      <c r="B1966" s="73" t="s">
        <v>1766</v>
      </c>
      <c r="C1966" s="74" t="s">
        <v>1182</v>
      </c>
      <c r="D1966" s="75">
        <v>56678</v>
      </c>
      <c r="E1966" s="67"/>
    </row>
    <row r="1967" spans="2:5" ht="12" customHeight="1">
      <c r="B1967" s="73" t="s">
        <v>1766</v>
      </c>
      <c r="C1967" s="76" t="s">
        <v>2229</v>
      </c>
      <c r="D1967" s="77">
        <v>13869</v>
      </c>
      <c r="E1967" s="67"/>
    </row>
    <row r="1968" spans="2:5" ht="12" customHeight="1">
      <c r="B1968" s="73" t="s">
        <v>1766</v>
      </c>
      <c r="C1968" s="76" t="s">
        <v>2202</v>
      </c>
      <c r="D1968" s="77">
        <v>9193</v>
      </c>
      <c r="E1968" s="67"/>
    </row>
    <row r="1969" spans="2:5" ht="12" customHeight="1">
      <c r="B1969" s="73" t="s">
        <v>1766</v>
      </c>
      <c r="C1969" s="76" t="s">
        <v>2209</v>
      </c>
      <c r="D1969" s="77">
        <v>11038</v>
      </c>
      <c r="E1969" s="67"/>
    </row>
    <row r="1970" spans="2:5" ht="12" customHeight="1">
      <c r="B1970" s="73" t="s">
        <v>1766</v>
      </c>
      <c r="C1970" s="76" t="s">
        <v>2203</v>
      </c>
      <c r="D1970" s="77">
        <v>9144</v>
      </c>
      <c r="E1970" s="67"/>
    </row>
    <row r="1971" spans="2:5" ht="12" customHeight="1">
      <c r="B1971" s="73" t="s">
        <v>1766</v>
      </c>
      <c r="C1971" s="76" t="s">
        <v>2214</v>
      </c>
      <c r="D1971" s="77">
        <v>3403</v>
      </c>
      <c r="E1971" s="67"/>
    </row>
    <row r="1972" spans="2:5" ht="12" customHeight="1">
      <c r="B1972" s="73" t="s">
        <v>1766</v>
      </c>
      <c r="C1972" s="76" t="s">
        <v>2221</v>
      </c>
      <c r="D1972" s="77">
        <v>6378</v>
      </c>
      <c r="E1972" s="67"/>
    </row>
    <row r="1973" spans="2:5" ht="12" customHeight="1">
      <c r="B1973" s="73" t="s">
        <v>1766</v>
      </c>
      <c r="C1973" s="76" t="s">
        <v>2030</v>
      </c>
      <c r="D1973" s="77">
        <v>3653</v>
      </c>
      <c r="E1973" s="67"/>
    </row>
    <row r="1974" spans="2:5" ht="12" customHeight="1">
      <c r="B1974" s="73" t="s">
        <v>1766</v>
      </c>
      <c r="C1974" s="74" t="s">
        <v>1183</v>
      </c>
      <c r="D1974" s="75">
        <v>113983</v>
      </c>
      <c r="E1974" s="67"/>
    </row>
    <row r="1975" spans="2:5" ht="12" customHeight="1">
      <c r="B1975" s="73" t="s">
        <v>1766</v>
      </c>
      <c r="C1975" s="76" t="s">
        <v>1857</v>
      </c>
      <c r="D1975" s="77">
        <v>30468</v>
      </c>
      <c r="E1975" s="67"/>
    </row>
    <row r="1976" spans="2:5" ht="12" customHeight="1">
      <c r="B1976" s="73" t="s">
        <v>1766</v>
      </c>
      <c r="C1976" s="76" t="s">
        <v>1815</v>
      </c>
      <c r="D1976" s="77">
        <v>6979</v>
      </c>
      <c r="E1976" s="67"/>
    </row>
    <row r="1977" spans="2:5" ht="12" customHeight="1">
      <c r="B1977" s="73" t="s">
        <v>1766</v>
      </c>
      <c r="C1977" s="76" t="s">
        <v>1822</v>
      </c>
      <c r="D1977" s="77">
        <v>16826</v>
      </c>
      <c r="E1977" s="67"/>
    </row>
    <row r="1978" spans="2:5" ht="12" customHeight="1">
      <c r="B1978" s="73" t="s">
        <v>1766</v>
      </c>
      <c r="C1978" s="76" t="s">
        <v>1836</v>
      </c>
      <c r="D1978" s="77">
        <v>29186</v>
      </c>
      <c r="E1978" s="67"/>
    </row>
    <row r="1979" spans="2:5" ht="12" customHeight="1">
      <c r="B1979" s="73" t="s">
        <v>1766</v>
      </c>
      <c r="C1979" s="76" t="s">
        <v>1838</v>
      </c>
      <c r="D1979" s="77">
        <v>5855</v>
      </c>
      <c r="E1979" s="67"/>
    </row>
    <row r="1980" spans="2:5" ht="12" customHeight="1">
      <c r="B1980" s="73" t="s">
        <v>1766</v>
      </c>
      <c r="C1980" s="76" t="s">
        <v>1839</v>
      </c>
      <c r="D1980" s="77">
        <v>9425</v>
      </c>
      <c r="E1980" s="67"/>
    </row>
    <row r="1981" spans="2:5" ht="12" customHeight="1">
      <c r="B1981" s="73" t="s">
        <v>1766</v>
      </c>
      <c r="C1981" s="76" t="s">
        <v>1848</v>
      </c>
      <c r="D1981" s="77">
        <v>4201</v>
      </c>
      <c r="E1981" s="67"/>
    </row>
    <row r="1982" spans="2:5" ht="12" customHeight="1">
      <c r="B1982" s="73" t="s">
        <v>1766</v>
      </c>
      <c r="C1982" s="76" t="s">
        <v>1852</v>
      </c>
      <c r="D1982" s="77">
        <v>11043</v>
      </c>
      <c r="E1982" s="67"/>
    </row>
    <row r="1983" spans="2:5" ht="12" customHeight="1">
      <c r="B1983" s="73" t="s">
        <v>1766</v>
      </c>
      <c r="C1983" s="74" t="s">
        <v>1184</v>
      </c>
      <c r="D1983" s="75">
        <v>133841</v>
      </c>
      <c r="E1983" s="67"/>
    </row>
    <row r="1984" spans="2:5" ht="12" customHeight="1">
      <c r="B1984" s="73" t="s">
        <v>1766</v>
      </c>
      <c r="C1984" s="76" t="s">
        <v>1816</v>
      </c>
      <c r="D1984" s="77">
        <v>7658</v>
      </c>
      <c r="E1984" s="67"/>
    </row>
    <row r="1985" spans="2:5" ht="12" customHeight="1">
      <c r="B1985" s="73" t="s">
        <v>1766</v>
      </c>
      <c r="C1985" s="76" t="s">
        <v>1810</v>
      </c>
      <c r="D1985" s="77">
        <v>33700</v>
      </c>
      <c r="E1985" s="67"/>
    </row>
    <row r="1986" spans="2:5" ht="12" customHeight="1">
      <c r="B1986" s="73" t="s">
        <v>1766</v>
      </c>
      <c r="C1986" s="76" t="s">
        <v>1837</v>
      </c>
      <c r="D1986" s="77">
        <v>9197</v>
      </c>
      <c r="E1986" s="67"/>
    </row>
    <row r="1987" spans="2:5" ht="12" customHeight="1">
      <c r="B1987" s="73" t="s">
        <v>1766</v>
      </c>
      <c r="C1987" s="76" t="s">
        <v>1840</v>
      </c>
      <c r="D1987" s="77">
        <v>19593</v>
      </c>
      <c r="E1987" s="67"/>
    </row>
    <row r="1988" spans="2:5" ht="12" customHeight="1">
      <c r="B1988" s="73" t="s">
        <v>1766</v>
      </c>
      <c r="C1988" s="76" t="s">
        <v>1843</v>
      </c>
      <c r="D1988" s="77">
        <v>10527</v>
      </c>
      <c r="E1988" s="67"/>
    </row>
    <row r="1989" spans="2:5" ht="12" customHeight="1">
      <c r="B1989" s="73" t="s">
        <v>1766</v>
      </c>
      <c r="C1989" s="76" t="s">
        <v>1846</v>
      </c>
      <c r="D1989" s="77">
        <v>10360</v>
      </c>
      <c r="E1989" s="67"/>
    </row>
    <row r="1990" spans="2:5" ht="12" customHeight="1">
      <c r="B1990" s="73" t="s">
        <v>1766</v>
      </c>
      <c r="C1990" s="76" t="s">
        <v>1849</v>
      </c>
      <c r="D1990" s="77">
        <v>5480</v>
      </c>
      <c r="E1990" s="67"/>
    </row>
    <row r="1991" spans="2:5" ht="12" customHeight="1">
      <c r="B1991" s="73" t="s">
        <v>1766</v>
      </c>
      <c r="C1991" s="76" t="s">
        <v>1813</v>
      </c>
      <c r="D1991" s="77">
        <v>37326</v>
      </c>
      <c r="E1991" s="67"/>
    </row>
    <row r="1992" spans="2:5" ht="12" customHeight="1">
      <c r="B1992" s="73" t="s">
        <v>1766</v>
      </c>
      <c r="C1992" s="74" t="s">
        <v>1185</v>
      </c>
      <c r="D1992" s="75">
        <v>72311</v>
      </c>
      <c r="E1992" s="67"/>
    </row>
    <row r="1993" spans="2:5" ht="12" customHeight="1">
      <c r="B1993" s="73" t="s">
        <v>1766</v>
      </c>
      <c r="C1993" s="76" t="s">
        <v>1856</v>
      </c>
      <c r="D1993" s="77">
        <v>23809</v>
      </c>
      <c r="E1993" s="67"/>
    </row>
    <row r="1994" spans="2:5" ht="12" customHeight="1">
      <c r="B1994" s="73" t="s">
        <v>1766</v>
      </c>
      <c r="C1994" s="76" t="s">
        <v>1818</v>
      </c>
      <c r="D1994" s="77">
        <v>4340</v>
      </c>
      <c r="E1994" s="67"/>
    </row>
    <row r="1995" spans="2:5" ht="12" customHeight="1">
      <c r="B1995" s="73" t="s">
        <v>1766</v>
      </c>
      <c r="C1995" s="76" t="s">
        <v>1821</v>
      </c>
      <c r="D1995" s="77">
        <v>6297</v>
      </c>
      <c r="E1995" s="67"/>
    </row>
    <row r="1996" spans="2:5" ht="12" customHeight="1">
      <c r="B1996" s="73" t="s">
        <v>1766</v>
      </c>
      <c r="C1996" s="76" t="s">
        <v>1824</v>
      </c>
      <c r="D1996" s="77">
        <v>15895</v>
      </c>
      <c r="E1996" s="67"/>
    </row>
    <row r="1997" spans="2:5" ht="12" customHeight="1">
      <c r="B1997" s="73" t="s">
        <v>1766</v>
      </c>
      <c r="C1997" s="76" t="s">
        <v>1827</v>
      </c>
      <c r="D1997" s="77">
        <v>4618</v>
      </c>
      <c r="E1997" s="67"/>
    </row>
    <row r="1998" spans="2:5" ht="12" customHeight="1">
      <c r="B1998" s="73" t="s">
        <v>1766</v>
      </c>
      <c r="C1998" s="76" t="s">
        <v>1828</v>
      </c>
      <c r="D1998" s="77">
        <v>3723</v>
      </c>
      <c r="E1998" s="67"/>
    </row>
    <row r="1999" spans="2:5" ht="12" customHeight="1">
      <c r="B1999" s="73" t="s">
        <v>1766</v>
      </c>
      <c r="C1999" s="76" t="s">
        <v>1833</v>
      </c>
      <c r="D1999" s="77">
        <v>6913</v>
      </c>
      <c r="E1999" s="67"/>
    </row>
    <row r="2000" spans="2:5" ht="12" customHeight="1">
      <c r="B2000" s="73" t="s">
        <v>1766</v>
      </c>
      <c r="C2000" s="76" t="s">
        <v>1844</v>
      </c>
      <c r="D2000" s="77">
        <v>6716</v>
      </c>
      <c r="E2000" s="67"/>
    </row>
    <row r="2001" spans="2:5" ht="12" customHeight="1">
      <c r="B2001" s="73" t="s">
        <v>1766</v>
      </c>
      <c r="C2001" s="74" t="s">
        <v>1186</v>
      </c>
      <c r="D2001" s="75">
        <v>83423</v>
      </c>
      <c r="E2001" s="67"/>
    </row>
    <row r="2002" spans="2:5" ht="12" customHeight="1">
      <c r="B2002" s="73" t="s">
        <v>1766</v>
      </c>
      <c r="C2002" s="76" t="s">
        <v>1770</v>
      </c>
      <c r="D2002" s="77">
        <v>38553</v>
      </c>
      <c r="E2002" s="67"/>
    </row>
    <row r="2003" spans="2:5" ht="12" customHeight="1">
      <c r="B2003" s="73" t="s">
        <v>1766</v>
      </c>
      <c r="C2003" s="76" t="s">
        <v>1774</v>
      </c>
      <c r="D2003" s="77">
        <v>8469</v>
      </c>
      <c r="E2003" s="67"/>
    </row>
    <row r="2004" spans="2:5" ht="12" customHeight="1">
      <c r="B2004" s="73" t="s">
        <v>1766</v>
      </c>
      <c r="C2004" s="76" t="s">
        <v>1778</v>
      </c>
      <c r="D2004" s="77">
        <v>11374</v>
      </c>
      <c r="E2004" s="67"/>
    </row>
    <row r="2005" spans="2:5" ht="12" customHeight="1">
      <c r="B2005" s="73" t="s">
        <v>1766</v>
      </c>
      <c r="C2005" s="76" t="s">
        <v>1794</v>
      </c>
      <c r="D2005" s="77">
        <v>13165</v>
      </c>
      <c r="E2005" s="67"/>
    </row>
    <row r="2006" spans="2:5" ht="12" customHeight="1">
      <c r="B2006" s="73" t="s">
        <v>1766</v>
      </c>
      <c r="C2006" s="76" t="s">
        <v>1796</v>
      </c>
      <c r="D2006" s="77">
        <v>5878</v>
      </c>
      <c r="E2006" s="67"/>
    </row>
    <row r="2007" spans="2:5" ht="12" customHeight="1">
      <c r="B2007" s="73" t="s">
        <v>1766</v>
      </c>
      <c r="C2007" s="76" t="s">
        <v>1797</v>
      </c>
      <c r="D2007" s="77">
        <v>5984</v>
      </c>
      <c r="E2007" s="67"/>
    </row>
    <row r="2008" spans="2:5" ht="12" customHeight="1">
      <c r="B2008" s="73" t="s">
        <v>1766</v>
      </c>
      <c r="C2008" s="74" t="s">
        <v>1187</v>
      </c>
      <c r="D2008" s="75">
        <v>66333</v>
      </c>
      <c r="E2008" s="67"/>
    </row>
    <row r="2009" spans="2:5" ht="12" customHeight="1">
      <c r="B2009" s="73" t="s">
        <v>1766</v>
      </c>
      <c r="C2009" s="76" t="s">
        <v>2230</v>
      </c>
      <c r="D2009" s="77">
        <v>35413</v>
      </c>
      <c r="E2009" s="67"/>
    </row>
    <row r="2010" spans="2:5" ht="12" customHeight="1">
      <c r="B2010" s="73" t="s">
        <v>1766</v>
      </c>
      <c r="C2010" s="76" t="s">
        <v>2231</v>
      </c>
      <c r="D2010" s="77">
        <v>3694</v>
      </c>
      <c r="E2010" s="67"/>
    </row>
    <row r="2011" spans="2:5" ht="12" customHeight="1">
      <c r="B2011" s="73" t="s">
        <v>1766</v>
      </c>
      <c r="C2011" s="76" t="s">
        <v>2206</v>
      </c>
      <c r="D2011" s="77">
        <v>7545</v>
      </c>
      <c r="E2011" s="67"/>
    </row>
    <row r="2012" spans="2:5" ht="12" customHeight="1">
      <c r="B2012" s="73" t="s">
        <v>1766</v>
      </c>
      <c r="C2012" s="76" t="s">
        <v>2218</v>
      </c>
      <c r="D2012" s="77">
        <v>13617</v>
      </c>
      <c r="E2012" s="67"/>
    </row>
    <row r="2013" spans="2:5" ht="12" customHeight="1">
      <c r="B2013" s="73" t="s">
        <v>1766</v>
      </c>
      <c r="C2013" s="76" t="s">
        <v>2228</v>
      </c>
      <c r="D2013" s="77">
        <v>6064</v>
      </c>
      <c r="E2013" s="67"/>
    </row>
    <row r="2014" spans="2:5" ht="12" customHeight="1">
      <c r="B2014" s="73" t="s">
        <v>1766</v>
      </c>
      <c r="C2014" s="74" t="s">
        <v>1188</v>
      </c>
      <c r="D2014" s="75">
        <v>63911</v>
      </c>
      <c r="E2014" s="67"/>
    </row>
    <row r="2015" spans="2:5" ht="12" customHeight="1">
      <c r="B2015" s="73" t="s">
        <v>1766</v>
      </c>
      <c r="C2015" s="76" t="s">
        <v>1767</v>
      </c>
      <c r="D2015" s="77">
        <v>38723</v>
      </c>
      <c r="E2015" s="67"/>
    </row>
    <row r="2016" spans="2:5" ht="12" customHeight="1">
      <c r="B2016" s="73" t="s">
        <v>1766</v>
      </c>
      <c r="C2016" s="76" t="s">
        <v>1780</v>
      </c>
      <c r="D2016" s="77">
        <v>4648</v>
      </c>
      <c r="E2016" s="67"/>
    </row>
    <row r="2017" spans="2:5" ht="12" customHeight="1">
      <c r="B2017" s="73" t="s">
        <v>1766</v>
      </c>
      <c r="C2017" s="76" t="s">
        <v>1781</v>
      </c>
      <c r="D2017" s="77">
        <v>4791</v>
      </c>
      <c r="E2017" s="67"/>
    </row>
    <row r="2018" spans="2:5" ht="12" customHeight="1">
      <c r="B2018" s="73" t="s">
        <v>1766</v>
      </c>
      <c r="C2018" s="76" t="s">
        <v>1785</v>
      </c>
      <c r="D2018" s="77">
        <v>3397</v>
      </c>
      <c r="E2018" s="67"/>
    </row>
    <row r="2019" spans="2:5" ht="12" customHeight="1">
      <c r="B2019" s="73" t="s">
        <v>1766</v>
      </c>
      <c r="C2019" s="76" t="s">
        <v>1788</v>
      </c>
      <c r="D2019" s="77">
        <v>7651</v>
      </c>
      <c r="E2019" s="67"/>
    </row>
    <row r="2020" spans="2:5" ht="12" customHeight="1">
      <c r="B2020" s="73" t="s">
        <v>1766</v>
      </c>
      <c r="C2020" s="76" t="s">
        <v>1798</v>
      </c>
      <c r="D2020" s="77">
        <v>4701</v>
      </c>
      <c r="E2020" s="67"/>
    </row>
    <row r="2021" spans="2:5" ht="12" customHeight="1">
      <c r="B2021" s="73" t="s">
        <v>1766</v>
      </c>
      <c r="C2021" s="74" t="s">
        <v>638</v>
      </c>
      <c r="D2021" s="75">
        <v>35891</v>
      </c>
      <c r="E2021" s="67"/>
    </row>
    <row r="2022" spans="2:5" ht="12" customHeight="1">
      <c r="B2022" s="73" t="s">
        <v>1766</v>
      </c>
      <c r="C2022" s="76" t="s">
        <v>1769</v>
      </c>
      <c r="D2022" s="77">
        <v>1302</v>
      </c>
      <c r="E2022" s="67"/>
    </row>
    <row r="2023" spans="2:5" ht="12" customHeight="1">
      <c r="B2023" s="73" t="s">
        <v>1766</v>
      </c>
      <c r="C2023" s="76" t="s">
        <v>1787</v>
      </c>
      <c r="D2023" s="77">
        <v>17883</v>
      </c>
      <c r="E2023" s="67"/>
    </row>
    <row r="2024" spans="2:5" ht="12" customHeight="1">
      <c r="B2024" s="73" t="s">
        <v>1766</v>
      </c>
      <c r="C2024" s="76" t="s">
        <v>1790</v>
      </c>
      <c r="D2024" s="77">
        <v>3234</v>
      </c>
      <c r="E2024" s="67"/>
    </row>
    <row r="2025" spans="2:5" ht="12" customHeight="1">
      <c r="B2025" s="73" t="s">
        <v>1766</v>
      </c>
      <c r="C2025" s="76" t="s">
        <v>1801</v>
      </c>
      <c r="D2025" s="77">
        <v>9817</v>
      </c>
      <c r="E2025" s="67"/>
    </row>
    <row r="2026" spans="2:5" ht="12" customHeight="1">
      <c r="B2026" s="73" t="s">
        <v>1766</v>
      </c>
      <c r="C2026" s="76" t="s">
        <v>1804</v>
      </c>
      <c r="D2026" s="77">
        <v>3655</v>
      </c>
      <c r="E2026" s="67"/>
    </row>
    <row r="2027" spans="2:5" ht="12" customHeight="1">
      <c r="B2027" s="73" t="s">
        <v>1766</v>
      </c>
      <c r="C2027" s="74" t="s">
        <v>1189</v>
      </c>
      <c r="D2027" s="75">
        <v>84687</v>
      </c>
      <c r="E2027" s="67"/>
    </row>
    <row r="2028" spans="2:5" ht="12" customHeight="1">
      <c r="B2028" s="73" t="s">
        <v>1766</v>
      </c>
      <c r="C2028" s="76" t="s">
        <v>1855</v>
      </c>
      <c r="D2028" s="77">
        <v>3373</v>
      </c>
      <c r="E2028" s="67"/>
    </row>
    <row r="2029" spans="2:5" ht="12" customHeight="1">
      <c r="B2029" s="73" t="s">
        <v>1766</v>
      </c>
      <c r="C2029" s="125" t="s">
        <v>2854</v>
      </c>
      <c r="D2029" s="77">
        <v>3760</v>
      </c>
      <c r="E2029" s="67"/>
    </row>
    <row r="2030" spans="2:5" ht="12" customHeight="1">
      <c r="B2030" s="73" t="s">
        <v>1766</v>
      </c>
      <c r="C2030" s="76" t="s">
        <v>1858</v>
      </c>
      <c r="D2030" s="77">
        <v>11265</v>
      </c>
      <c r="E2030" s="67"/>
    </row>
    <row r="2031" spans="2:5" ht="12" customHeight="1">
      <c r="B2031" s="73" t="s">
        <v>1766</v>
      </c>
      <c r="C2031" s="125" t="s">
        <v>2855</v>
      </c>
      <c r="D2031" s="77">
        <v>15482</v>
      </c>
      <c r="E2031" s="67"/>
    </row>
    <row r="2032" spans="2:5" ht="12" customHeight="1">
      <c r="B2032" s="73" t="s">
        <v>1766</v>
      </c>
      <c r="C2032" s="76" t="s">
        <v>1823</v>
      </c>
      <c r="D2032" s="77">
        <v>14029</v>
      </c>
      <c r="E2032" s="67"/>
    </row>
    <row r="2033" spans="2:5" ht="12" customHeight="1">
      <c r="B2033" s="73" t="s">
        <v>1766</v>
      </c>
      <c r="C2033" s="76" t="s">
        <v>1825</v>
      </c>
      <c r="D2033" s="77">
        <v>10760</v>
      </c>
      <c r="E2033" s="67"/>
    </row>
    <row r="2034" spans="2:5" ht="12" customHeight="1">
      <c r="B2034" s="73" t="s">
        <v>1766</v>
      </c>
      <c r="C2034" s="76" t="s">
        <v>1178</v>
      </c>
      <c r="D2034" s="77">
        <v>26018</v>
      </c>
      <c r="E2034" s="67"/>
    </row>
    <row r="2035" spans="2:5" ht="12" customHeight="1">
      <c r="B2035" s="73" t="s">
        <v>1766</v>
      </c>
      <c r="C2035" s="74" t="s">
        <v>1190</v>
      </c>
      <c r="D2035" s="75">
        <v>98737</v>
      </c>
      <c r="E2035" s="67"/>
    </row>
    <row r="2036" spans="2:5" ht="12" customHeight="1">
      <c r="B2036" s="73" t="s">
        <v>1766</v>
      </c>
      <c r="C2036" s="76" t="s">
        <v>2232</v>
      </c>
      <c r="D2036" s="77">
        <v>15709</v>
      </c>
      <c r="E2036" s="67"/>
    </row>
    <row r="2037" spans="2:5" ht="12" customHeight="1">
      <c r="B2037" s="73" t="s">
        <v>1766</v>
      </c>
      <c r="C2037" s="76" t="s">
        <v>2210</v>
      </c>
      <c r="D2037" s="77">
        <v>6171</v>
      </c>
      <c r="E2037" s="67"/>
    </row>
    <row r="2038" spans="2:5" ht="12" customHeight="1">
      <c r="B2038" s="73" t="s">
        <v>1766</v>
      </c>
      <c r="C2038" s="76" t="s">
        <v>2211</v>
      </c>
      <c r="D2038" s="77">
        <v>9736</v>
      </c>
      <c r="E2038" s="67"/>
    </row>
    <row r="2039" spans="2:5" ht="12" customHeight="1">
      <c r="B2039" s="73" t="s">
        <v>1766</v>
      </c>
      <c r="C2039" s="76" t="s">
        <v>2212</v>
      </c>
      <c r="D2039" s="77">
        <v>9148</v>
      </c>
      <c r="E2039" s="67"/>
    </row>
    <row r="2040" spans="2:5" ht="12" customHeight="1">
      <c r="B2040" s="73" t="s">
        <v>1766</v>
      </c>
      <c r="C2040" s="76" t="s">
        <v>2204</v>
      </c>
      <c r="D2040" s="77">
        <v>9294</v>
      </c>
      <c r="E2040" s="67"/>
    </row>
    <row r="2041" spans="2:5" ht="12" customHeight="1">
      <c r="B2041" s="73" t="s">
        <v>1766</v>
      </c>
      <c r="C2041" s="76" t="s">
        <v>2213</v>
      </c>
      <c r="D2041" s="77">
        <v>12186</v>
      </c>
      <c r="E2041" s="67"/>
    </row>
    <row r="2042" spans="2:5" ht="12" customHeight="1">
      <c r="B2042" s="73" t="s">
        <v>1766</v>
      </c>
      <c r="C2042" s="76" t="s">
        <v>2220</v>
      </c>
      <c r="D2042" s="77">
        <v>6979</v>
      </c>
      <c r="E2042" s="67"/>
    </row>
    <row r="2043" spans="2:5" ht="12" customHeight="1">
      <c r="B2043" s="73" t="s">
        <v>1766</v>
      </c>
      <c r="C2043" s="76" t="s">
        <v>2222</v>
      </c>
      <c r="D2043" s="77">
        <v>17724</v>
      </c>
      <c r="E2043" s="67"/>
    </row>
    <row r="2044" spans="2:5" ht="12" customHeight="1">
      <c r="B2044" s="73" t="s">
        <v>1766</v>
      </c>
      <c r="C2044" s="76" t="s">
        <v>2223</v>
      </c>
      <c r="D2044" s="77">
        <v>3430</v>
      </c>
      <c r="E2044" s="67"/>
    </row>
    <row r="2045" spans="2:5" ht="12" customHeight="1">
      <c r="B2045" s="73" t="s">
        <v>1766</v>
      </c>
      <c r="C2045" s="76" t="s">
        <v>2227</v>
      </c>
      <c r="D2045" s="77">
        <v>8360</v>
      </c>
      <c r="E2045" s="67"/>
    </row>
    <row r="2046" spans="2:5" ht="12" customHeight="1">
      <c r="B2046" s="73" t="s">
        <v>1766</v>
      </c>
      <c r="C2046" s="74" t="s">
        <v>1191</v>
      </c>
      <c r="D2046" s="75">
        <v>127868</v>
      </c>
      <c r="E2046" s="67"/>
    </row>
    <row r="2047" spans="2:5" ht="12" customHeight="1">
      <c r="B2047" s="73" t="s">
        <v>1766</v>
      </c>
      <c r="C2047" s="125" t="s">
        <v>2856</v>
      </c>
      <c r="D2047" s="77">
        <v>3227</v>
      </c>
      <c r="E2047" s="67"/>
    </row>
    <row r="2048" spans="2:5" ht="12" customHeight="1">
      <c r="B2048" s="73" t="s">
        <v>1766</v>
      </c>
      <c r="C2048" s="76" t="s">
        <v>1861</v>
      </c>
      <c r="D2048" s="77">
        <v>3609</v>
      </c>
      <c r="E2048" s="67"/>
    </row>
    <row r="2049" spans="2:5" ht="12" customHeight="1">
      <c r="B2049" s="73" t="s">
        <v>1766</v>
      </c>
      <c r="C2049" s="76" t="s">
        <v>1862</v>
      </c>
      <c r="D2049" s="77">
        <v>48060</v>
      </c>
      <c r="E2049" s="67"/>
    </row>
    <row r="2050" spans="2:5" ht="12" customHeight="1">
      <c r="B2050" s="73" t="s">
        <v>1766</v>
      </c>
      <c r="C2050" s="76" t="s">
        <v>1814</v>
      </c>
      <c r="D2050" s="77">
        <v>3155</v>
      </c>
      <c r="E2050" s="67"/>
    </row>
    <row r="2051" spans="2:5" ht="12" customHeight="1">
      <c r="B2051" s="73" t="s">
        <v>1766</v>
      </c>
      <c r="C2051" s="76" t="s">
        <v>1820</v>
      </c>
      <c r="D2051" s="77">
        <v>5387</v>
      </c>
      <c r="E2051" s="67"/>
    </row>
    <row r="2052" spans="2:5" ht="12" customHeight="1">
      <c r="B2052" s="73" t="s">
        <v>1766</v>
      </c>
      <c r="C2052" s="76" t="s">
        <v>1829</v>
      </c>
      <c r="D2052" s="77">
        <v>6535</v>
      </c>
      <c r="E2052" s="67"/>
    </row>
    <row r="2053" spans="2:5" ht="12" customHeight="1">
      <c r="B2053" s="73" t="s">
        <v>1766</v>
      </c>
      <c r="C2053" s="76" t="s">
        <v>1834</v>
      </c>
      <c r="D2053" s="77">
        <v>2858</v>
      </c>
      <c r="E2053" s="67"/>
    </row>
    <row r="2054" spans="2:5" ht="12" customHeight="1">
      <c r="B2054" s="73" t="s">
        <v>1766</v>
      </c>
      <c r="C2054" s="76" t="s">
        <v>1835</v>
      </c>
      <c r="D2054" s="77">
        <v>2410</v>
      </c>
      <c r="E2054" s="67"/>
    </row>
    <row r="2055" spans="2:5" ht="12" customHeight="1">
      <c r="B2055" s="73" t="s">
        <v>1766</v>
      </c>
      <c r="C2055" s="76" t="s">
        <v>1812</v>
      </c>
      <c r="D2055" s="77">
        <v>14808</v>
      </c>
      <c r="E2055" s="67"/>
    </row>
    <row r="2056" spans="2:5" ht="12" customHeight="1">
      <c r="B2056" s="73" t="s">
        <v>1766</v>
      </c>
      <c r="C2056" s="76" t="s">
        <v>1841</v>
      </c>
      <c r="D2056" s="77">
        <v>4643</v>
      </c>
      <c r="E2056" s="67"/>
    </row>
    <row r="2057" spans="2:5" ht="12" customHeight="1">
      <c r="B2057" s="73" t="s">
        <v>1766</v>
      </c>
      <c r="C2057" s="76" t="s">
        <v>1842</v>
      </c>
      <c r="D2057" s="77">
        <v>5250</v>
      </c>
      <c r="E2057" s="67"/>
    </row>
    <row r="2058" spans="2:5" ht="12" customHeight="1">
      <c r="B2058" s="73" t="s">
        <v>1766</v>
      </c>
      <c r="C2058" s="76" t="s">
        <v>1845</v>
      </c>
      <c r="D2058" s="77">
        <v>16308</v>
      </c>
      <c r="E2058" s="67"/>
    </row>
    <row r="2059" spans="2:5" ht="12" customHeight="1">
      <c r="B2059" s="73" t="s">
        <v>1766</v>
      </c>
      <c r="C2059" s="76" t="s">
        <v>1854</v>
      </c>
      <c r="D2059" s="77">
        <v>11618</v>
      </c>
      <c r="E2059" s="67"/>
    </row>
    <row r="2060" spans="2:5" ht="12" customHeight="1">
      <c r="B2060" s="73" t="s">
        <v>1766</v>
      </c>
      <c r="C2060" s="74" t="s">
        <v>1192</v>
      </c>
      <c r="D2060" s="75">
        <v>41946</v>
      </c>
      <c r="E2060" s="67"/>
    </row>
    <row r="2061" spans="2:5" ht="12" customHeight="1">
      <c r="B2061" s="73" t="s">
        <v>1766</v>
      </c>
      <c r="C2061" s="76" t="s">
        <v>1771</v>
      </c>
      <c r="D2061" s="77">
        <v>9329</v>
      </c>
      <c r="E2061" s="67"/>
    </row>
    <row r="2062" spans="2:5" ht="12" customHeight="1">
      <c r="B2062" s="73" t="s">
        <v>1766</v>
      </c>
      <c r="C2062" s="76" t="s">
        <v>1783</v>
      </c>
      <c r="D2062" s="77">
        <v>3682</v>
      </c>
      <c r="E2062" s="67"/>
    </row>
    <row r="2063" spans="2:5" ht="12" customHeight="1">
      <c r="B2063" s="73" t="s">
        <v>1766</v>
      </c>
      <c r="C2063" s="76" t="s">
        <v>1799</v>
      </c>
      <c r="D2063" s="77">
        <v>4046</v>
      </c>
      <c r="E2063" s="67"/>
    </row>
    <row r="2064" spans="2:5" ht="12" customHeight="1">
      <c r="B2064" s="73" t="s">
        <v>1766</v>
      </c>
      <c r="C2064" s="76" t="s">
        <v>1800</v>
      </c>
      <c r="D2064" s="77">
        <v>6311</v>
      </c>
      <c r="E2064" s="67"/>
    </row>
    <row r="2065" spans="2:5" ht="12" customHeight="1">
      <c r="B2065" s="73" t="s">
        <v>1766</v>
      </c>
      <c r="C2065" s="76" t="s">
        <v>1803</v>
      </c>
      <c r="D2065" s="77">
        <v>18578</v>
      </c>
      <c r="E2065" s="67"/>
    </row>
    <row r="2066" spans="2:5" ht="12" customHeight="1">
      <c r="B2066" s="73" t="s">
        <v>1766</v>
      </c>
      <c r="C2066" s="74" t="s">
        <v>1193</v>
      </c>
      <c r="D2066" s="75">
        <v>115896</v>
      </c>
      <c r="E2066" s="67"/>
    </row>
    <row r="2067" spans="2:5" ht="12" customHeight="1">
      <c r="B2067" s="73" t="s">
        <v>1766</v>
      </c>
      <c r="C2067" s="76" t="s">
        <v>1863</v>
      </c>
      <c r="D2067" s="77">
        <v>60257</v>
      </c>
      <c r="E2067" s="67"/>
    </row>
    <row r="2068" spans="2:5" ht="12" customHeight="1">
      <c r="B2068" s="73" t="s">
        <v>1766</v>
      </c>
      <c r="C2068" s="76" t="s">
        <v>1809</v>
      </c>
      <c r="D2068" s="77">
        <v>15651</v>
      </c>
      <c r="E2068" s="67"/>
    </row>
    <row r="2069" spans="2:5" ht="12" customHeight="1">
      <c r="B2069" s="73" t="s">
        <v>1766</v>
      </c>
      <c r="C2069" s="76" t="s">
        <v>1832</v>
      </c>
      <c r="D2069" s="77">
        <v>3674</v>
      </c>
      <c r="E2069" s="67"/>
    </row>
    <row r="2070" spans="2:5" ht="12" customHeight="1">
      <c r="B2070" s="73" t="s">
        <v>1766</v>
      </c>
      <c r="C2070" s="76" t="s">
        <v>1811</v>
      </c>
      <c r="D2070" s="77">
        <v>16410</v>
      </c>
      <c r="E2070" s="67"/>
    </row>
    <row r="2071" spans="2:5" ht="12" customHeight="1">
      <c r="B2071" s="73" t="s">
        <v>1766</v>
      </c>
      <c r="C2071" s="76" t="s">
        <v>1847</v>
      </c>
      <c r="D2071" s="77">
        <v>5493</v>
      </c>
      <c r="E2071" s="67"/>
    </row>
    <row r="2072" spans="2:5" ht="12" customHeight="1">
      <c r="B2072" s="73" t="s">
        <v>1766</v>
      </c>
      <c r="C2072" s="76" t="s">
        <v>1851</v>
      </c>
      <c r="D2072" s="77">
        <v>14411</v>
      </c>
      <c r="E2072" s="67"/>
    </row>
    <row r="2073" spans="2:5" ht="12" customHeight="1">
      <c r="B2073" s="73" t="s">
        <v>1766</v>
      </c>
      <c r="C2073" s="74" t="s">
        <v>1194</v>
      </c>
      <c r="D2073" s="75">
        <v>213803</v>
      </c>
      <c r="E2073" s="67"/>
    </row>
    <row r="2074" spans="2:5" ht="12" customHeight="1">
      <c r="B2074" s="73" t="s">
        <v>1766</v>
      </c>
      <c r="C2074" s="76" t="s">
        <v>1859</v>
      </c>
      <c r="D2074" s="77">
        <v>25102</v>
      </c>
      <c r="E2074" s="67"/>
    </row>
    <row r="2075" spans="2:5" ht="12" customHeight="1">
      <c r="B2075" s="73" t="s">
        <v>1766</v>
      </c>
      <c r="C2075" s="76" t="s">
        <v>1860</v>
      </c>
      <c r="D2075" s="77">
        <v>48632</v>
      </c>
      <c r="E2075" s="67"/>
    </row>
    <row r="2076" spans="2:5" ht="12" customHeight="1">
      <c r="B2076" s="73" t="s">
        <v>1766</v>
      </c>
      <c r="C2076" s="76" t="s">
        <v>1864</v>
      </c>
      <c r="D2076" s="77">
        <v>49927</v>
      </c>
      <c r="E2076" s="67"/>
    </row>
    <row r="2077" spans="2:5" ht="12" customHeight="1">
      <c r="B2077" s="73" t="s">
        <v>1766</v>
      </c>
      <c r="C2077" s="76" t="s">
        <v>1817</v>
      </c>
      <c r="D2077" s="77">
        <v>5539</v>
      </c>
      <c r="E2077" s="67"/>
    </row>
    <row r="2078" spans="2:5" ht="12" customHeight="1">
      <c r="B2078" s="73" t="s">
        <v>1766</v>
      </c>
      <c r="C2078" s="76" t="s">
        <v>1819</v>
      </c>
      <c r="D2078" s="77">
        <v>7497</v>
      </c>
      <c r="E2078" s="67"/>
    </row>
    <row r="2079" spans="2:5" ht="12" customHeight="1">
      <c r="B2079" s="73" t="s">
        <v>1766</v>
      </c>
      <c r="C2079" s="76" t="s">
        <v>1826</v>
      </c>
      <c r="D2079" s="77">
        <v>6323</v>
      </c>
      <c r="E2079" s="67"/>
    </row>
    <row r="2080" spans="2:5" ht="12" customHeight="1">
      <c r="B2080" s="73" t="s">
        <v>1766</v>
      </c>
      <c r="C2080" s="76" t="s">
        <v>1830</v>
      </c>
      <c r="D2080" s="77">
        <v>15964</v>
      </c>
      <c r="E2080" s="67"/>
    </row>
    <row r="2081" spans="2:5" ht="12" customHeight="1">
      <c r="B2081" s="73" t="s">
        <v>1766</v>
      </c>
      <c r="C2081" s="76" t="s">
        <v>1831</v>
      </c>
      <c r="D2081" s="77">
        <v>12035</v>
      </c>
      <c r="E2081" s="67"/>
    </row>
    <row r="2082" spans="2:5" ht="12" customHeight="1">
      <c r="B2082" s="73" t="s">
        <v>1766</v>
      </c>
      <c r="C2082" s="76" t="s">
        <v>1850</v>
      </c>
      <c r="D2082" s="77">
        <v>17452</v>
      </c>
      <c r="E2082" s="67"/>
    </row>
    <row r="2083" spans="2:5" ht="12" customHeight="1">
      <c r="B2083" s="73" t="s">
        <v>1766</v>
      </c>
      <c r="C2083" s="76" t="s">
        <v>1853</v>
      </c>
      <c r="D2083" s="77">
        <v>25332</v>
      </c>
      <c r="E2083" s="67"/>
    </row>
    <row r="2084" spans="2:5" ht="12" customHeight="1">
      <c r="B2084" s="73" t="s">
        <v>1766</v>
      </c>
      <c r="C2084" s="74" t="s">
        <v>17</v>
      </c>
      <c r="D2084" s="75"/>
      <c r="E2084" s="67"/>
    </row>
    <row r="2085" spans="2:5" ht="12" customHeight="1">
      <c r="B2085" s="73" t="s">
        <v>1766</v>
      </c>
      <c r="C2085" s="79" t="s">
        <v>18</v>
      </c>
      <c r="D2085" s="75"/>
      <c r="E2085" s="67"/>
    </row>
    <row r="2086" spans="2:5" ht="12" customHeight="1">
      <c r="B2086" s="73" t="s">
        <v>1766</v>
      </c>
      <c r="C2086" s="74" t="s">
        <v>1807</v>
      </c>
      <c r="D2086" s="75">
        <v>464254</v>
      </c>
      <c r="E2086" s="67"/>
    </row>
    <row r="2087" spans="2:5" ht="12" customHeight="1">
      <c r="B2087" s="73" t="s">
        <v>1766</v>
      </c>
      <c r="C2087" s="74" t="s">
        <v>1808</v>
      </c>
      <c r="D2087" s="75">
        <v>246306</v>
      </c>
      <c r="E2087" s="67"/>
    </row>
    <row r="2088" spans="2:5" ht="12" customHeight="1">
      <c r="B2088" s="73" t="s">
        <v>1766</v>
      </c>
      <c r="C2088" s="74" t="s">
        <v>2233</v>
      </c>
      <c r="D2088" s="75">
        <v>91465</v>
      </c>
      <c r="E2088" s="67"/>
    </row>
    <row r="2089" spans="2:5" ht="12" customHeight="1">
      <c r="B2089" s="73" t="s">
        <v>1766</v>
      </c>
      <c r="C2089" s="74" t="s">
        <v>1865</v>
      </c>
      <c r="D2089" s="75">
        <v>36533</v>
      </c>
      <c r="E2089" s="67"/>
    </row>
    <row r="2090" spans="2:5" ht="12" customHeight="1">
      <c r="B2090" s="66"/>
    </row>
    <row r="2091" spans="2:5" ht="12" customHeight="1" thickBot="1">
      <c r="B2091" s="66"/>
    </row>
    <row r="2092" spans="2:5" ht="16.5" customHeight="1" thickTop="1">
      <c r="B2092" s="177" t="s">
        <v>2617</v>
      </c>
      <c r="C2092" s="183" t="s">
        <v>2643</v>
      </c>
      <c r="D2092" s="179" t="s">
        <v>240</v>
      </c>
    </row>
    <row r="2093" spans="2:5" ht="25.5" customHeight="1" thickBot="1">
      <c r="B2093" s="191"/>
      <c r="C2093" s="184"/>
      <c r="D2093" s="180"/>
    </row>
    <row r="2094" spans="2:5" ht="12" customHeight="1" thickTop="1">
      <c r="B2094" s="73"/>
      <c r="C2094" s="76"/>
      <c r="D2094" s="75"/>
      <c r="E2094" s="67"/>
    </row>
    <row r="2095" spans="2:5" ht="12" customHeight="1">
      <c r="B2095" s="73" t="s">
        <v>2637</v>
      </c>
      <c r="C2095" s="74" t="s">
        <v>1195</v>
      </c>
      <c r="D2095" s="75">
        <v>4548180</v>
      </c>
      <c r="E2095" s="67"/>
    </row>
    <row r="2096" spans="2:5" ht="12" customHeight="1">
      <c r="B2096" s="73" t="s">
        <v>2637</v>
      </c>
      <c r="C2096" s="76"/>
      <c r="D2096" s="75"/>
      <c r="E2096" s="67"/>
    </row>
    <row r="2097" spans="2:5" ht="12" customHeight="1">
      <c r="B2097" s="73" t="s">
        <v>2637</v>
      </c>
      <c r="C2097" s="74" t="s">
        <v>1196</v>
      </c>
      <c r="D2097" s="75">
        <v>149316</v>
      </c>
      <c r="E2097" s="67"/>
    </row>
    <row r="2098" spans="2:5" ht="12" customHeight="1">
      <c r="B2098" s="73" t="s">
        <v>2637</v>
      </c>
      <c r="C2098" s="76" t="s">
        <v>1197</v>
      </c>
      <c r="D2098" s="77">
        <v>57343</v>
      </c>
      <c r="E2098" s="67"/>
    </row>
    <row r="2099" spans="2:5" ht="12" customHeight="1">
      <c r="B2099" s="73" t="s">
        <v>2637</v>
      </c>
      <c r="C2099" s="76" t="s">
        <v>1198</v>
      </c>
      <c r="D2099" s="77">
        <v>31901</v>
      </c>
      <c r="E2099" s="67"/>
    </row>
    <row r="2100" spans="2:5" ht="12" customHeight="1">
      <c r="B2100" s="73" t="s">
        <v>2637</v>
      </c>
      <c r="C2100" s="76" t="s">
        <v>1199</v>
      </c>
      <c r="D2100" s="77">
        <v>8984</v>
      </c>
      <c r="E2100" s="67"/>
    </row>
    <row r="2101" spans="2:5" ht="12" customHeight="1">
      <c r="B2101" s="73" t="s">
        <v>2637</v>
      </c>
      <c r="C2101" s="76" t="s">
        <v>2257</v>
      </c>
      <c r="D2101" s="77">
        <v>11921</v>
      </c>
      <c r="E2101" s="67"/>
    </row>
    <row r="2102" spans="2:5" ht="12" customHeight="1">
      <c r="B2102" s="73" t="s">
        <v>2637</v>
      </c>
      <c r="C2102" s="76" t="s">
        <v>1200</v>
      </c>
      <c r="D2102" s="77">
        <v>7691</v>
      </c>
      <c r="E2102" s="67"/>
    </row>
    <row r="2103" spans="2:5" ht="12" customHeight="1">
      <c r="B2103" s="73" t="s">
        <v>2637</v>
      </c>
      <c r="C2103" s="76" t="s">
        <v>1201</v>
      </c>
      <c r="D2103" s="77">
        <v>12046</v>
      </c>
      <c r="E2103" s="67"/>
    </row>
    <row r="2104" spans="2:5" ht="12" customHeight="1">
      <c r="B2104" s="73" t="s">
        <v>2637</v>
      </c>
      <c r="C2104" s="76" t="s">
        <v>1202</v>
      </c>
      <c r="D2104" s="77">
        <v>12390</v>
      </c>
      <c r="E2104" s="67"/>
    </row>
    <row r="2105" spans="2:5" ht="12" customHeight="1">
      <c r="B2105" s="73" t="s">
        <v>2637</v>
      </c>
      <c r="C2105" s="76" t="s">
        <v>1203</v>
      </c>
      <c r="D2105" s="77">
        <v>7040</v>
      </c>
      <c r="E2105" s="67"/>
    </row>
    <row r="2106" spans="2:5" ht="12" customHeight="1">
      <c r="B2106" s="73" t="s">
        <v>2637</v>
      </c>
      <c r="C2106" s="74" t="s">
        <v>1078</v>
      </c>
      <c r="D2106" s="75">
        <v>164003</v>
      </c>
      <c r="E2106" s="67"/>
    </row>
    <row r="2107" spans="2:5" ht="12" customHeight="1">
      <c r="B2107" s="73" t="s">
        <v>2637</v>
      </c>
      <c r="C2107" s="76" t="s">
        <v>1204</v>
      </c>
      <c r="D2107" s="77">
        <v>5699</v>
      </c>
      <c r="E2107" s="67"/>
    </row>
    <row r="2108" spans="2:5" ht="12" customHeight="1">
      <c r="B2108" s="73" t="s">
        <v>2637</v>
      </c>
      <c r="C2108" s="76" t="s">
        <v>1205</v>
      </c>
      <c r="D2108" s="77">
        <v>11683</v>
      </c>
      <c r="E2108" s="67"/>
    </row>
    <row r="2109" spans="2:5" ht="12" customHeight="1">
      <c r="B2109" s="73" t="s">
        <v>2637</v>
      </c>
      <c r="C2109" s="76" t="s">
        <v>1206</v>
      </c>
      <c r="D2109" s="77">
        <v>11250</v>
      </c>
      <c r="E2109" s="67"/>
    </row>
    <row r="2110" spans="2:5" ht="12" customHeight="1">
      <c r="B2110" s="73" t="s">
        <v>2637</v>
      </c>
      <c r="C2110" s="76" t="s">
        <v>1207</v>
      </c>
      <c r="D2110" s="77">
        <v>45204</v>
      </c>
      <c r="E2110" s="67"/>
    </row>
    <row r="2111" spans="2:5" ht="12" customHeight="1">
      <c r="B2111" s="73" t="s">
        <v>2637</v>
      </c>
      <c r="C2111" s="76" t="s">
        <v>1208</v>
      </c>
      <c r="D2111" s="77">
        <v>23850</v>
      </c>
      <c r="E2111" s="67"/>
    </row>
    <row r="2112" spans="2:5" ht="12" customHeight="1">
      <c r="B2112" s="73" t="s">
        <v>2637</v>
      </c>
      <c r="C2112" s="76" t="s">
        <v>1209</v>
      </c>
      <c r="D2112" s="77">
        <v>7231</v>
      </c>
      <c r="E2112" s="67"/>
    </row>
    <row r="2113" spans="2:5" ht="12" customHeight="1">
      <c r="B2113" s="73" t="s">
        <v>2637</v>
      </c>
      <c r="C2113" s="76" t="s">
        <v>1210</v>
      </c>
      <c r="D2113" s="77">
        <v>12926</v>
      </c>
      <c r="E2113" s="67"/>
    </row>
    <row r="2114" spans="2:5" ht="12" customHeight="1">
      <c r="B2114" s="73" t="s">
        <v>2637</v>
      </c>
      <c r="C2114" s="76" t="s">
        <v>1211</v>
      </c>
      <c r="D2114" s="77">
        <v>15544</v>
      </c>
      <c r="E2114" s="67"/>
    </row>
    <row r="2115" spans="2:5" ht="12" customHeight="1">
      <c r="B2115" s="73" t="s">
        <v>2637</v>
      </c>
      <c r="C2115" s="76" t="s">
        <v>1212</v>
      </c>
      <c r="D2115" s="77">
        <v>17313</v>
      </c>
      <c r="E2115" s="67"/>
    </row>
    <row r="2116" spans="2:5" ht="12" customHeight="1">
      <c r="B2116" s="73" t="s">
        <v>2637</v>
      </c>
      <c r="C2116" s="76" t="s">
        <v>1213</v>
      </c>
      <c r="D2116" s="77">
        <v>13303</v>
      </c>
      <c r="E2116" s="67"/>
    </row>
    <row r="2117" spans="2:5" ht="12" customHeight="1">
      <c r="B2117" s="73" t="s">
        <v>2637</v>
      </c>
      <c r="C2117" s="74" t="s">
        <v>1214</v>
      </c>
      <c r="D2117" s="75">
        <v>59550</v>
      </c>
      <c r="E2117" s="67"/>
    </row>
    <row r="2118" spans="2:5" ht="12" customHeight="1">
      <c r="B2118" s="73" t="s">
        <v>2637</v>
      </c>
      <c r="C2118" s="76" t="s">
        <v>1215</v>
      </c>
      <c r="D2118" s="77">
        <v>19639</v>
      </c>
      <c r="E2118" s="67"/>
    </row>
    <row r="2119" spans="2:5" ht="12" customHeight="1">
      <c r="B2119" s="73" t="s">
        <v>2637</v>
      </c>
      <c r="C2119" s="76" t="s">
        <v>1216</v>
      </c>
      <c r="D2119" s="77">
        <v>9052</v>
      </c>
      <c r="E2119" s="67"/>
    </row>
    <row r="2120" spans="2:5" ht="12" customHeight="1">
      <c r="B2120" s="73" t="s">
        <v>2637</v>
      </c>
      <c r="C2120" s="76" t="s">
        <v>1217</v>
      </c>
      <c r="D2120" s="77">
        <v>16819</v>
      </c>
      <c r="E2120" s="67"/>
    </row>
    <row r="2121" spans="2:5" ht="12" customHeight="1">
      <c r="B2121" s="73" t="s">
        <v>2637</v>
      </c>
      <c r="C2121" s="76" t="s">
        <v>1218</v>
      </c>
      <c r="D2121" s="77">
        <v>7795</v>
      </c>
      <c r="E2121" s="67"/>
    </row>
    <row r="2122" spans="2:5" ht="12" customHeight="1">
      <c r="B2122" s="73" t="s">
        <v>2637</v>
      </c>
      <c r="C2122" s="76" t="s">
        <v>1219</v>
      </c>
      <c r="D2122" s="77">
        <v>6245</v>
      </c>
      <c r="E2122" s="67"/>
    </row>
    <row r="2123" spans="2:5" ht="12" customHeight="1">
      <c r="B2123" s="73" t="s">
        <v>2637</v>
      </c>
      <c r="C2123" s="74" t="s">
        <v>1220</v>
      </c>
      <c r="D2123" s="75">
        <v>178251</v>
      </c>
      <c r="E2123" s="67"/>
    </row>
    <row r="2124" spans="2:5" ht="12" customHeight="1">
      <c r="B2124" s="73" t="s">
        <v>2637</v>
      </c>
      <c r="C2124" s="76" t="s">
        <v>1221</v>
      </c>
      <c r="D2124" s="77">
        <v>34876</v>
      </c>
      <c r="E2124" s="67"/>
    </row>
    <row r="2125" spans="2:5" ht="12" customHeight="1">
      <c r="B2125" s="73" t="s">
        <v>2637</v>
      </c>
      <c r="C2125" s="76" t="s">
        <v>1222</v>
      </c>
      <c r="D2125" s="77">
        <v>16108</v>
      </c>
      <c r="E2125" s="67"/>
    </row>
    <row r="2126" spans="2:5" ht="12" customHeight="1">
      <c r="B2126" s="73" t="s">
        <v>2637</v>
      </c>
      <c r="C2126" s="76" t="s">
        <v>1223</v>
      </c>
      <c r="D2126" s="77">
        <v>11106</v>
      </c>
      <c r="E2126" s="67"/>
    </row>
    <row r="2127" spans="2:5" ht="12" customHeight="1">
      <c r="B2127" s="73" t="s">
        <v>2637</v>
      </c>
      <c r="C2127" s="76" t="s">
        <v>1224</v>
      </c>
      <c r="D2127" s="77">
        <v>11230</v>
      </c>
      <c r="E2127" s="67"/>
    </row>
    <row r="2128" spans="2:5" ht="12" customHeight="1">
      <c r="B2128" s="73" t="s">
        <v>2637</v>
      </c>
      <c r="C2128" s="76" t="s">
        <v>1225</v>
      </c>
      <c r="D2128" s="77">
        <v>9741</v>
      </c>
      <c r="E2128" s="67"/>
    </row>
    <row r="2129" spans="2:5" ht="12" customHeight="1">
      <c r="B2129" s="73" t="s">
        <v>2637</v>
      </c>
      <c r="C2129" s="76" t="s">
        <v>833</v>
      </c>
      <c r="D2129" s="77">
        <v>5810</v>
      </c>
      <c r="E2129" s="67"/>
    </row>
    <row r="2130" spans="2:5" ht="12" customHeight="1">
      <c r="B2130" s="73" t="s">
        <v>2637</v>
      </c>
      <c r="C2130" s="76" t="s">
        <v>1226</v>
      </c>
      <c r="D2130" s="77">
        <v>13122</v>
      </c>
      <c r="E2130" s="67"/>
    </row>
    <row r="2131" spans="2:5" ht="12" customHeight="1">
      <c r="B2131" s="73" t="s">
        <v>2637</v>
      </c>
      <c r="C2131" s="76" t="s">
        <v>1227</v>
      </c>
      <c r="D2131" s="77">
        <v>10802</v>
      </c>
      <c r="E2131" s="67"/>
    </row>
    <row r="2132" spans="2:5" ht="12" customHeight="1">
      <c r="B2132" s="73" t="s">
        <v>2637</v>
      </c>
      <c r="C2132" s="76" t="s">
        <v>1228</v>
      </c>
      <c r="D2132" s="77">
        <v>12111</v>
      </c>
      <c r="E2132" s="67"/>
    </row>
    <row r="2133" spans="2:5" ht="12" customHeight="1">
      <c r="B2133" s="73" t="s">
        <v>2637</v>
      </c>
      <c r="C2133" s="76" t="s">
        <v>1229</v>
      </c>
      <c r="D2133" s="77">
        <v>26897</v>
      </c>
      <c r="E2133" s="67"/>
    </row>
    <row r="2134" spans="2:5" ht="12" customHeight="1">
      <c r="B2134" s="73" t="s">
        <v>2637</v>
      </c>
      <c r="C2134" s="76" t="s">
        <v>1230</v>
      </c>
      <c r="D2134" s="77">
        <v>13164</v>
      </c>
      <c r="E2134" s="67"/>
    </row>
    <row r="2135" spans="2:5" ht="12" customHeight="1">
      <c r="B2135" s="73" t="s">
        <v>2637</v>
      </c>
      <c r="C2135" s="76" t="s">
        <v>1231</v>
      </c>
      <c r="D2135" s="77">
        <v>13284</v>
      </c>
      <c r="E2135" s="67"/>
    </row>
    <row r="2136" spans="2:5" ht="12" customHeight="1">
      <c r="B2136" s="73" t="s">
        <v>2637</v>
      </c>
      <c r="C2136" s="74" t="s">
        <v>1232</v>
      </c>
      <c r="D2136" s="75">
        <v>135227</v>
      </c>
      <c r="E2136" s="67"/>
    </row>
    <row r="2137" spans="2:5" ht="12" customHeight="1">
      <c r="B2137" s="73" t="s">
        <v>2637</v>
      </c>
      <c r="C2137" s="76" t="s">
        <v>1233</v>
      </c>
      <c r="D2137" s="77">
        <v>13056</v>
      </c>
      <c r="E2137" s="67"/>
    </row>
    <row r="2138" spans="2:5" ht="12" customHeight="1">
      <c r="B2138" s="73" t="s">
        <v>2637</v>
      </c>
      <c r="C2138" s="76" t="s">
        <v>1234</v>
      </c>
      <c r="D2138" s="77">
        <v>3888</v>
      </c>
      <c r="E2138" s="67"/>
    </row>
    <row r="2139" spans="2:5" ht="12" customHeight="1">
      <c r="B2139" s="73" t="s">
        <v>2637</v>
      </c>
      <c r="C2139" s="76" t="s">
        <v>1143</v>
      </c>
      <c r="D2139" s="77">
        <v>5979</v>
      </c>
      <c r="E2139" s="67"/>
    </row>
    <row r="2140" spans="2:5" ht="12" customHeight="1">
      <c r="B2140" s="73" t="s">
        <v>2637</v>
      </c>
      <c r="C2140" s="76" t="s">
        <v>1235</v>
      </c>
      <c r="D2140" s="77">
        <v>5610</v>
      </c>
      <c r="E2140" s="67"/>
    </row>
    <row r="2141" spans="2:5" ht="12" customHeight="1">
      <c r="B2141" s="73" t="s">
        <v>2637</v>
      </c>
      <c r="C2141" s="76" t="s">
        <v>1236</v>
      </c>
      <c r="D2141" s="77">
        <v>13602</v>
      </c>
      <c r="E2141" s="67"/>
    </row>
    <row r="2142" spans="2:5" ht="12" customHeight="1">
      <c r="B2142" s="73" t="s">
        <v>2637</v>
      </c>
      <c r="C2142" s="76" t="s">
        <v>1237</v>
      </c>
      <c r="D2142" s="77">
        <v>9605</v>
      </c>
      <c r="E2142" s="67"/>
    </row>
    <row r="2143" spans="2:5" ht="12" customHeight="1">
      <c r="B2143" s="73" t="s">
        <v>2637</v>
      </c>
      <c r="C2143" s="76" t="s">
        <v>1238</v>
      </c>
      <c r="D2143" s="77">
        <v>10775</v>
      </c>
      <c r="E2143" s="67"/>
    </row>
    <row r="2144" spans="2:5" ht="12" customHeight="1">
      <c r="B2144" s="73" t="s">
        <v>2637</v>
      </c>
      <c r="C2144" s="76" t="s">
        <v>1239</v>
      </c>
      <c r="D2144" s="77">
        <v>4869</v>
      </c>
      <c r="E2144" s="67"/>
    </row>
    <row r="2145" spans="2:5" ht="12" customHeight="1">
      <c r="B2145" s="73" t="s">
        <v>2637</v>
      </c>
      <c r="C2145" s="76" t="s">
        <v>1240</v>
      </c>
      <c r="D2145" s="77">
        <v>4929</v>
      </c>
      <c r="E2145" s="67"/>
    </row>
    <row r="2146" spans="2:5" ht="12" customHeight="1">
      <c r="B2146" s="73" t="s">
        <v>2637</v>
      </c>
      <c r="C2146" s="76" t="s">
        <v>1241</v>
      </c>
      <c r="D2146" s="77">
        <v>10785</v>
      </c>
      <c r="E2146" s="67"/>
    </row>
    <row r="2147" spans="2:5" ht="12" customHeight="1">
      <c r="B2147" s="73" t="s">
        <v>2637</v>
      </c>
      <c r="C2147" s="76" t="s">
        <v>1242</v>
      </c>
      <c r="D2147" s="77">
        <v>15034</v>
      </c>
      <c r="E2147" s="67"/>
    </row>
    <row r="2148" spans="2:5" ht="12" customHeight="1">
      <c r="B2148" s="73" t="s">
        <v>2637</v>
      </c>
      <c r="C2148" s="76" t="s">
        <v>1243</v>
      </c>
      <c r="D2148" s="77">
        <v>7785</v>
      </c>
      <c r="E2148" s="67"/>
    </row>
    <row r="2149" spans="2:5" ht="12" customHeight="1">
      <c r="B2149" s="73" t="s">
        <v>2637</v>
      </c>
      <c r="C2149" s="76" t="s">
        <v>1244</v>
      </c>
      <c r="D2149" s="77">
        <v>12705</v>
      </c>
      <c r="E2149" s="67"/>
    </row>
    <row r="2150" spans="2:5" ht="12" customHeight="1">
      <c r="B2150" s="73" t="s">
        <v>2637</v>
      </c>
      <c r="C2150" s="76" t="s">
        <v>1245</v>
      </c>
      <c r="D2150" s="77">
        <v>3804</v>
      </c>
      <c r="E2150" s="67"/>
    </row>
    <row r="2151" spans="2:5" ht="12" customHeight="1">
      <c r="B2151" s="73" t="s">
        <v>2637</v>
      </c>
      <c r="C2151" s="76" t="s">
        <v>1246</v>
      </c>
      <c r="D2151" s="77">
        <v>9977</v>
      </c>
      <c r="E2151" s="67"/>
    </row>
    <row r="2152" spans="2:5" ht="12" customHeight="1">
      <c r="B2152" s="73" t="s">
        <v>2637</v>
      </c>
      <c r="C2152" s="76" t="s">
        <v>1247</v>
      </c>
      <c r="D2152" s="77">
        <v>2824</v>
      </c>
      <c r="E2152" s="67"/>
    </row>
    <row r="2153" spans="2:5" ht="12" customHeight="1">
      <c r="B2153" s="73" t="s">
        <v>2637</v>
      </c>
      <c r="C2153" s="74" t="s">
        <v>1248</v>
      </c>
      <c r="D2153" s="75">
        <v>115647</v>
      </c>
      <c r="E2153" s="67"/>
    </row>
    <row r="2154" spans="2:5" ht="12" customHeight="1">
      <c r="B2154" s="73" t="s">
        <v>2637</v>
      </c>
      <c r="C2154" s="76" t="s">
        <v>1249</v>
      </c>
      <c r="D2154" s="77">
        <v>38594</v>
      </c>
      <c r="E2154" s="67"/>
    </row>
    <row r="2155" spans="2:5" ht="12" customHeight="1">
      <c r="B2155" s="73" t="s">
        <v>2637</v>
      </c>
      <c r="C2155" s="76" t="s">
        <v>1250</v>
      </c>
      <c r="D2155" s="77">
        <v>18417</v>
      </c>
      <c r="E2155" s="67"/>
    </row>
    <row r="2156" spans="2:5" ht="12" customHeight="1">
      <c r="B2156" s="73" t="s">
        <v>2637</v>
      </c>
      <c r="C2156" s="76" t="s">
        <v>1251</v>
      </c>
      <c r="D2156" s="77">
        <v>12009</v>
      </c>
      <c r="E2156" s="67"/>
    </row>
    <row r="2157" spans="2:5" ht="12" customHeight="1">
      <c r="B2157" s="73" t="s">
        <v>2637</v>
      </c>
      <c r="C2157" s="76" t="s">
        <v>1252</v>
      </c>
      <c r="D2157" s="77">
        <v>11838</v>
      </c>
      <c r="E2157" s="67"/>
    </row>
    <row r="2158" spans="2:5" ht="12" customHeight="1">
      <c r="B2158" s="73" t="s">
        <v>2637</v>
      </c>
      <c r="C2158" s="76" t="s">
        <v>1253</v>
      </c>
      <c r="D2158" s="77">
        <v>10655</v>
      </c>
      <c r="E2158" s="67"/>
    </row>
    <row r="2159" spans="2:5" ht="12" customHeight="1">
      <c r="B2159" s="73" t="s">
        <v>2637</v>
      </c>
      <c r="C2159" s="76" t="s">
        <v>1254</v>
      </c>
      <c r="D2159" s="77">
        <v>8821</v>
      </c>
      <c r="E2159" s="67"/>
    </row>
    <row r="2160" spans="2:5" ht="12" customHeight="1">
      <c r="B2160" s="73" t="s">
        <v>2637</v>
      </c>
      <c r="C2160" s="76" t="s">
        <v>1255</v>
      </c>
      <c r="D2160" s="77">
        <v>9426</v>
      </c>
      <c r="E2160" s="67"/>
    </row>
    <row r="2161" spans="2:5" ht="12" customHeight="1">
      <c r="B2161" s="73" t="s">
        <v>2637</v>
      </c>
      <c r="C2161" s="76" t="s">
        <v>1256</v>
      </c>
      <c r="D2161" s="77">
        <v>5887</v>
      </c>
      <c r="E2161" s="67"/>
    </row>
    <row r="2162" spans="2:5" ht="12" customHeight="1">
      <c r="B2162" s="73" t="s">
        <v>2637</v>
      </c>
      <c r="C2162" s="74" t="s">
        <v>1257</v>
      </c>
      <c r="D2162" s="75">
        <v>85094</v>
      </c>
      <c r="E2162" s="67"/>
    </row>
    <row r="2163" spans="2:5" ht="12" customHeight="1">
      <c r="B2163" s="73" t="s">
        <v>2637</v>
      </c>
      <c r="C2163" s="76" t="s">
        <v>1258</v>
      </c>
      <c r="D2163" s="77">
        <v>20498</v>
      </c>
      <c r="E2163" s="67"/>
    </row>
    <row r="2164" spans="2:5" ht="12" customHeight="1">
      <c r="B2164" s="73" t="s">
        <v>2637</v>
      </c>
      <c r="C2164" s="76" t="s">
        <v>1259</v>
      </c>
      <c r="D2164" s="77">
        <v>9212</v>
      </c>
      <c r="E2164" s="67"/>
    </row>
    <row r="2165" spans="2:5" ht="12" customHeight="1">
      <c r="B2165" s="73" t="s">
        <v>2637</v>
      </c>
      <c r="C2165" s="76" t="s">
        <v>1260</v>
      </c>
      <c r="D2165" s="77">
        <v>6302</v>
      </c>
      <c r="E2165" s="67"/>
    </row>
    <row r="2166" spans="2:5" ht="12" customHeight="1">
      <c r="B2166" s="73" t="s">
        <v>2637</v>
      </c>
      <c r="C2166" s="76" t="s">
        <v>1261</v>
      </c>
      <c r="D2166" s="77">
        <v>7557</v>
      </c>
      <c r="E2166" s="67"/>
    </row>
    <row r="2167" spans="2:5" ht="12" customHeight="1">
      <c r="B2167" s="73" t="s">
        <v>2637</v>
      </c>
      <c r="C2167" s="76" t="s">
        <v>1262</v>
      </c>
      <c r="D2167" s="77">
        <v>6809</v>
      </c>
      <c r="E2167" s="67"/>
    </row>
    <row r="2168" spans="2:5" ht="12" customHeight="1">
      <c r="B2168" s="73" t="s">
        <v>2637</v>
      </c>
      <c r="C2168" s="76" t="s">
        <v>1263</v>
      </c>
      <c r="D2168" s="77">
        <v>5099</v>
      </c>
      <c r="E2168" s="67"/>
    </row>
    <row r="2169" spans="2:5" ht="12" customHeight="1">
      <c r="B2169" s="73" t="s">
        <v>2637</v>
      </c>
      <c r="C2169" s="76" t="s">
        <v>1264</v>
      </c>
      <c r="D2169" s="77">
        <v>5925</v>
      </c>
      <c r="E2169" s="67"/>
    </row>
    <row r="2170" spans="2:5" ht="12" customHeight="1">
      <c r="B2170" s="73" t="s">
        <v>2637</v>
      </c>
      <c r="C2170" s="76" t="s">
        <v>1265</v>
      </c>
      <c r="D2170" s="77">
        <v>5906</v>
      </c>
      <c r="E2170" s="67"/>
    </row>
    <row r="2171" spans="2:5" ht="12" customHeight="1">
      <c r="B2171" s="73" t="s">
        <v>2637</v>
      </c>
      <c r="C2171" s="76" t="s">
        <v>1266</v>
      </c>
      <c r="D2171" s="77">
        <v>17786</v>
      </c>
      <c r="E2171" s="67"/>
    </row>
    <row r="2172" spans="2:5" ht="12" customHeight="1">
      <c r="B2172" s="73" t="s">
        <v>2637</v>
      </c>
      <c r="C2172" s="74" t="s">
        <v>1267</v>
      </c>
      <c r="D2172" s="75">
        <v>76768</v>
      </c>
      <c r="E2172" s="67"/>
    </row>
    <row r="2173" spans="2:5" ht="12" customHeight="1">
      <c r="B2173" s="73" t="s">
        <v>2637</v>
      </c>
      <c r="C2173" s="76" t="s">
        <v>1268</v>
      </c>
      <c r="D2173" s="77">
        <v>23899</v>
      </c>
      <c r="E2173" s="67"/>
    </row>
    <row r="2174" spans="2:5" ht="12" customHeight="1">
      <c r="B2174" s="73" t="s">
        <v>2637</v>
      </c>
      <c r="C2174" s="76" t="s">
        <v>1269</v>
      </c>
      <c r="D2174" s="77">
        <v>3395</v>
      </c>
      <c r="E2174" s="67"/>
    </row>
    <row r="2175" spans="2:5" ht="12" customHeight="1">
      <c r="B2175" s="73" t="s">
        <v>2637</v>
      </c>
      <c r="C2175" s="76" t="s">
        <v>1270</v>
      </c>
      <c r="D2175" s="77">
        <v>7509</v>
      </c>
      <c r="E2175" s="67"/>
    </row>
    <row r="2176" spans="2:5" ht="12" customHeight="1">
      <c r="B2176" s="73" t="s">
        <v>2637</v>
      </c>
      <c r="C2176" s="76" t="s">
        <v>1271</v>
      </c>
      <c r="D2176" s="77">
        <v>6862</v>
      </c>
      <c r="E2176" s="67"/>
    </row>
    <row r="2177" spans="2:5" ht="12" customHeight="1">
      <c r="B2177" s="73" t="s">
        <v>2637</v>
      </c>
      <c r="C2177" s="76" t="s">
        <v>1272</v>
      </c>
      <c r="D2177" s="77">
        <v>6924</v>
      </c>
      <c r="E2177" s="67"/>
    </row>
    <row r="2178" spans="2:5" ht="12" customHeight="1">
      <c r="B2178" s="73" t="s">
        <v>2637</v>
      </c>
      <c r="C2178" s="76" t="s">
        <v>1273</v>
      </c>
      <c r="D2178" s="77">
        <v>11878</v>
      </c>
      <c r="E2178" s="67"/>
    </row>
    <row r="2179" spans="2:5" ht="12" customHeight="1">
      <c r="B2179" s="73" t="s">
        <v>2637</v>
      </c>
      <c r="C2179" s="76" t="s">
        <v>1274</v>
      </c>
      <c r="D2179" s="77">
        <v>6646</v>
      </c>
      <c r="E2179" s="67"/>
    </row>
    <row r="2180" spans="2:5" ht="12" customHeight="1">
      <c r="B2180" s="73" t="s">
        <v>2637</v>
      </c>
      <c r="C2180" s="76" t="s">
        <v>1275</v>
      </c>
      <c r="D2180" s="77">
        <v>9655</v>
      </c>
      <c r="E2180" s="67"/>
    </row>
    <row r="2181" spans="2:5" ht="12" customHeight="1">
      <c r="B2181" s="73" t="s">
        <v>2637</v>
      </c>
      <c r="C2181" s="74" t="s">
        <v>1276</v>
      </c>
      <c r="D2181" s="75">
        <v>97689</v>
      </c>
      <c r="E2181" s="67"/>
    </row>
    <row r="2182" spans="2:5" ht="12" customHeight="1">
      <c r="B2182" s="73" t="s">
        <v>2637</v>
      </c>
      <c r="C2182" s="76" t="s">
        <v>1277</v>
      </c>
      <c r="D2182" s="77">
        <v>22390</v>
      </c>
      <c r="E2182" s="67"/>
    </row>
    <row r="2183" spans="2:5" ht="12" customHeight="1">
      <c r="B2183" s="73" t="s">
        <v>2637</v>
      </c>
      <c r="C2183" s="76" t="s">
        <v>1278</v>
      </c>
      <c r="D2183" s="77">
        <v>40423</v>
      </c>
      <c r="E2183" s="67"/>
    </row>
    <row r="2184" spans="2:5" ht="12" customHeight="1">
      <c r="B2184" s="73" t="s">
        <v>2637</v>
      </c>
      <c r="C2184" s="76" t="s">
        <v>1279</v>
      </c>
      <c r="D2184" s="77">
        <v>20773</v>
      </c>
      <c r="E2184" s="67"/>
    </row>
    <row r="2185" spans="2:5" ht="12" customHeight="1">
      <c r="B2185" s="73" t="s">
        <v>2637</v>
      </c>
      <c r="C2185" s="76" t="s">
        <v>1280</v>
      </c>
      <c r="D2185" s="77">
        <v>6016</v>
      </c>
      <c r="E2185" s="67"/>
    </row>
    <row r="2186" spans="2:5" ht="12" customHeight="1">
      <c r="B2186" s="73" t="s">
        <v>2637</v>
      </c>
      <c r="C2186" s="76" t="s">
        <v>1281</v>
      </c>
      <c r="D2186" s="77">
        <v>8087</v>
      </c>
      <c r="E2186" s="67"/>
    </row>
    <row r="2187" spans="2:5" ht="12" customHeight="1">
      <c r="B2187" s="73" t="s">
        <v>2637</v>
      </c>
      <c r="C2187" s="74" t="s">
        <v>1282</v>
      </c>
      <c r="D2187" s="75">
        <v>71396</v>
      </c>
      <c r="E2187" s="67"/>
    </row>
    <row r="2188" spans="2:5" ht="12" customHeight="1">
      <c r="B2188" s="73" t="s">
        <v>2637</v>
      </c>
      <c r="C2188" s="76" t="s">
        <v>1283</v>
      </c>
      <c r="D2188" s="77">
        <v>31974</v>
      </c>
      <c r="E2188" s="67"/>
    </row>
    <row r="2189" spans="2:5" ht="12" customHeight="1">
      <c r="B2189" s="73" t="s">
        <v>2637</v>
      </c>
      <c r="C2189" s="76" t="s">
        <v>1284</v>
      </c>
      <c r="D2189" s="77">
        <v>14369</v>
      </c>
      <c r="E2189" s="67"/>
    </row>
    <row r="2190" spans="2:5" ht="12" customHeight="1">
      <c r="B2190" s="73" t="s">
        <v>2637</v>
      </c>
      <c r="C2190" s="76" t="s">
        <v>1285</v>
      </c>
      <c r="D2190" s="77">
        <v>5685</v>
      </c>
      <c r="E2190" s="67"/>
    </row>
    <row r="2191" spans="2:5" ht="12" customHeight="1">
      <c r="B2191" s="73" t="s">
        <v>2637</v>
      </c>
      <c r="C2191" s="76" t="s">
        <v>1286</v>
      </c>
      <c r="D2191" s="77">
        <v>10925</v>
      </c>
      <c r="E2191" s="67"/>
    </row>
    <row r="2192" spans="2:5" ht="12" customHeight="1">
      <c r="B2192" s="73" t="s">
        <v>2637</v>
      </c>
      <c r="C2192" s="76" t="s">
        <v>1287</v>
      </c>
      <c r="D2192" s="77">
        <v>8443</v>
      </c>
      <c r="E2192" s="67"/>
    </row>
    <row r="2193" spans="2:5" ht="12" customHeight="1">
      <c r="B2193" s="73" t="s">
        <v>2637</v>
      </c>
      <c r="C2193" s="74" t="s">
        <v>1288</v>
      </c>
      <c r="D2193" s="75">
        <v>110626</v>
      </c>
      <c r="E2193" s="67"/>
    </row>
    <row r="2194" spans="2:5" ht="12" customHeight="1">
      <c r="B2194" s="73" t="s">
        <v>2637</v>
      </c>
      <c r="C2194" s="76" t="s">
        <v>1289</v>
      </c>
      <c r="D2194" s="77">
        <v>6736</v>
      </c>
      <c r="E2194" s="67"/>
    </row>
    <row r="2195" spans="2:5" ht="12" customHeight="1">
      <c r="B2195" s="73" t="s">
        <v>2637</v>
      </c>
      <c r="C2195" s="76" t="s">
        <v>1290</v>
      </c>
      <c r="D2195" s="77">
        <v>4898</v>
      </c>
      <c r="E2195" s="67"/>
    </row>
    <row r="2196" spans="2:5" ht="12" customHeight="1">
      <c r="B2196" s="73" t="s">
        <v>2637</v>
      </c>
      <c r="C2196" s="76" t="s">
        <v>1291</v>
      </c>
      <c r="D2196" s="77">
        <v>16347</v>
      </c>
      <c r="E2196" s="67"/>
    </row>
    <row r="2197" spans="2:5" ht="12" customHeight="1">
      <c r="B2197" s="73" t="s">
        <v>2637</v>
      </c>
      <c r="C2197" s="76" t="s">
        <v>1292</v>
      </c>
      <c r="D2197" s="77">
        <v>18143</v>
      </c>
      <c r="E2197" s="67"/>
    </row>
    <row r="2198" spans="2:5" ht="12" customHeight="1">
      <c r="B2198" s="73" t="s">
        <v>2637</v>
      </c>
      <c r="C2198" s="76" t="s">
        <v>1293</v>
      </c>
      <c r="D2198" s="77">
        <v>52345</v>
      </c>
      <c r="E2198" s="67"/>
    </row>
    <row r="2199" spans="2:5" ht="12" customHeight="1">
      <c r="B2199" s="73" t="s">
        <v>2637</v>
      </c>
      <c r="C2199" s="76" t="s">
        <v>1294</v>
      </c>
      <c r="D2199" s="77">
        <v>12157</v>
      </c>
      <c r="E2199" s="67"/>
    </row>
    <row r="2200" spans="2:5" ht="12" customHeight="1">
      <c r="B2200" s="73" t="s">
        <v>2637</v>
      </c>
      <c r="C2200" s="74" t="s">
        <v>1295</v>
      </c>
      <c r="D2200" s="75">
        <v>108918</v>
      </c>
      <c r="E2200" s="67"/>
    </row>
    <row r="2201" spans="2:5" ht="12" customHeight="1">
      <c r="B2201" s="73" t="s">
        <v>2637</v>
      </c>
      <c r="C2201" s="76" t="s">
        <v>1296</v>
      </c>
      <c r="D2201" s="77">
        <v>55189</v>
      </c>
      <c r="E2201" s="67"/>
    </row>
    <row r="2202" spans="2:5" ht="12" customHeight="1">
      <c r="B2202" s="73" t="s">
        <v>2637</v>
      </c>
      <c r="C2202" s="76" t="s">
        <v>1297</v>
      </c>
      <c r="D2202" s="77">
        <v>5156</v>
      </c>
      <c r="E2202" s="67"/>
    </row>
    <row r="2203" spans="2:5" ht="12" customHeight="1">
      <c r="B2203" s="73" t="s">
        <v>2637</v>
      </c>
      <c r="C2203" s="76" t="s">
        <v>1298</v>
      </c>
      <c r="D2203" s="77">
        <v>5753</v>
      </c>
      <c r="E2203" s="67"/>
    </row>
    <row r="2204" spans="2:5" ht="12" customHeight="1">
      <c r="B2204" s="73" t="s">
        <v>2637</v>
      </c>
      <c r="C2204" s="76" t="s">
        <v>1299</v>
      </c>
      <c r="D2204" s="77">
        <v>11362</v>
      </c>
      <c r="E2204" s="67"/>
    </row>
    <row r="2205" spans="2:5" ht="12" customHeight="1">
      <c r="B2205" s="73" t="s">
        <v>2637</v>
      </c>
      <c r="C2205" s="76" t="s">
        <v>1300</v>
      </c>
      <c r="D2205" s="77">
        <v>11894</v>
      </c>
      <c r="E2205" s="67"/>
    </row>
    <row r="2206" spans="2:5" ht="12" customHeight="1">
      <c r="B2206" s="73" t="s">
        <v>2637</v>
      </c>
      <c r="C2206" s="76" t="s">
        <v>1301</v>
      </c>
      <c r="D2206" s="77">
        <v>7440</v>
      </c>
      <c r="E2206" s="67"/>
    </row>
    <row r="2207" spans="2:5" ht="12" customHeight="1">
      <c r="B2207" s="73" t="s">
        <v>2637</v>
      </c>
      <c r="C2207" s="76" t="s">
        <v>1302</v>
      </c>
      <c r="D2207" s="77">
        <v>6935</v>
      </c>
      <c r="E2207" s="67"/>
    </row>
    <row r="2208" spans="2:5" ht="12" customHeight="1">
      <c r="B2208" s="73" t="s">
        <v>2637</v>
      </c>
      <c r="C2208" s="76" t="s">
        <v>148</v>
      </c>
      <c r="D2208" s="77">
        <v>5189</v>
      </c>
      <c r="E2208" s="67"/>
    </row>
    <row r="2209" spans="2:5" ht="12" customHeight="1">
      <c r="B2209" s="73" t="s">
        <v>2637</v>
      </c>
      <c r="C2209" s="74" t="s">
        <v>1303</v>
      </c>
      <c r="D2209" s="75">
        <v>77942</v>
      </c>
      <c r="E2209" s="67"/>
    </row>
    <row r="2210" spans="2:5" ht="12" customHeight="1">
      <c r="B2210" s="73" t="s">
        <v>2637</v>
      </c>
      <c r="C2210" s="76" t="s">
        <v>1304</v>
      </c>
      <c r="D2210" s="77">
        <v>42170</v>
      </c>
      <c r="E2210" s="67"/>
    </row>
    <row r="2211" spans="2:5" ht="12" customHeight="1">
      <c r="B2211" s="73" t="s">
        <v>2637</v>
      </c>
      <c r="C2211" s="76" t="s">
        <v>1305</v>
      </c>
      <c r="D2211" s="77">
        <v>9652</v>
      </c>
      <c r="E2211" s="67"/>
    </row>
    <row r="2212" spans="2:5" ht="12" customHeight="1">
      <c r="B2212" s="73" t="s">
        <v>2637</v>
      </c>
      <c r="C2212" s="76" t="s">
        <v>1306</v>
      </c>
      <c r="D2212" s="77">
        <v>4137</v>
      </c>
      <c r="E2212" s="67"/>
    </row>
    <row r="2213" spans="2:5" ht="12" customHeight="1">
      <c r="B2213" s="73" t="s">
        <v>2637</v>
      </c>
      <c r="C2213" s="76" t="s">
        <v>1307</v>
      </c>
      <c r="D2213" s="77">
        <v>9636</v>
      </c>
      <c r="E2213" s="67"/>
    </row>
    <row r="2214" spans="2:5" ht="12" customHeight="1">
      <c r="B2214" s="73" t="s">
        <v>2637</v>
      </c>
      <c r="C2214" s="76" t="s">
        <v>1308</v>
      </c>
      <c r="D2214" s="77">
        <v>12347</v>
      </c>
      <c r="E2214" s="67"/>
    </row>
    <row r="2215" spans="2:5" ht="12" customHeight="1">
      <c r="B2215" s="73" t="s">
        <v>2637</v>
      </c>
      <c r="C2215" s="74" t="s">
        <v>1309</v>
      </c>
      <c r="D2215" s="75">
        <v>139300</v>
      </c>
      <c r="E2215" s="67"/>
    </row>
    <row r="2216" spans="2:5" ht="12" customHeight="1">
      <c r="B2216" s="73" t="s">
        <v>2637</v>
      </c>
      <c r="C2216" s="76" t="s">
        <v>1310</v>
      </c>
      <c r="D2216" s="77">
        <v>8627</v>
      </c>
      <c r="E2216" s="67"/>
    </row>
    <row r="2217" spans="2:5" ht="12" customHeight="1">
      <c r="B2217" s="73" t="s">
        <v>2637</v>
      </c>
      <c r="C2217" s="76" t="s">
        <v>1311</v>
      </c>
      <c r="D2217" s="77">
        <v>7419</v>
      </c>
      <c r="E2217" s="67"/>
    </row>
    <row r="2218" spans="2:5" ht="12" customHeight="1">
      <c r="B2218" s="73" t="s">
        <v>2637</v>
      </c>
      <c r="C2218" s="76" t="s">
        <v>1312</v>
      </c>
      <c r="D2218" s="77">
        <v>16798</v>
      </c>
      <c r="E2218" s="67"/>
    </row>
    <row r="2219" spans="2:5" ht="12" customHeight="1">
      <c r="B2219" s="73" t="s">
        <v>2637</v>
      </c>
      <c r="C2219" s="76" t="s">
        <v>1313</v>
      </c>
      <c r="D2219" s="77">
        <v>61262</v>
      </c>
      <c r="E2219" s="67"/>
    </row>
    <row r="2220" spans="2:5" ht="12" customHeight="1">
      <c r="B2220" s="73" t="s">
        <v>2637</v>
      </c>
      <c r="C2220" s="76" t="s">
        <v>1314</v>
      </c>
      <c r="D2220" s="77">
        <v>3212</v>
      </c>
      <c r="E2220" s="67"/>
    </row>
    <row r="2221" spans="2:5" ht="12" customHeight="1">
      <c r="B2221" s="73" t="s">
        <v>2637</v>
      </c>
      <c r="C2221" s="76" t="s">
        <v>1315</v>
      </c>
      <c r="D2221" s="77">
        <v>5715</v>
      </c>
      <c r="E2221" s="67"/>
    </row>
    <row r="2222" spans="2:5" ht="12" customHeight="1">
      <c r="B2222" s="73" t="s">
        <v>2637</v>
      </c>
      <c r="C2222" s="76" t="s">
        <v>1316</v>
      </c>
      <c r="D2222" s="77">
        <v>12069</v>
      </c>
      <c r="E2222" s="67"/>
    </row>
    <row r="2223" spans="2:5" ht="12" customHeight="1">
      <c r="B2223" s="73" t="s">
        <v>2637</v>
      </c>
      <c r="C2223" s="76" t="s">
        <v>1317</v>
      </c>
      <c r="D2223" s="77">
        <v>8197</v>
      </c>
      <c r="E2223" s="67"/>
    </row>
    <row r="2224" spans="2:5" ht="12" customHeight="1">
      <c r="B2224" s="73" t="s">
        <v>2637</v>
      </c>
      <c r="C2224" s="76" t="s">
        <v>1318</v>
      </c>
      <c r="D2224" s="77">
        <v>16001</v>
      </c>
      <c r="E2224" s="67"/>
    </row>
    <row r="2225" spans="2:5" ht="12" customHeight="1">
      <c r="B2225" s="73" t="s">
        <v>2637</v>
      </c>
      <c r="C2225" s="74" t="s">
        <v>1319</v>
      </c>
      <c r="D2225" s="75">
        <v>157767</v>
      </c>
      <c r="E2225" s="67"/>
    </row>
    <row r="2226" spans="2:5" ht="12" customHeight="1">
      <c r="B2226" s="73" t="s">
        <v>2637</v>
      </c>
      <c r="C2226" s="76" t="s">
        <v>1320</v>
      </c>
      <c r="D2226" s="77">
        <v>14114</v>
      </c>
      <c r="E2226" s="67"/>
    </row>
    <row r="2227" spans="2:5" ht="12" customHeight="1">
      <c r="B2227" s="73" t="s">
        <v>2637</v>
      </c>
      <c r="C2227" s="76" t="s">
        <v>1321</v>
      </c>
      <c r="D2227" s="77">
        <v>17861</v>
      </c>
      <c r="E2227" s="67"/>
    </row>
    <row r="2228" spans="2:5" ht="12" customHeight="1">
      <c r="B2228" s="73" t="s">
        <v>2637</v>
      </c>
      <c r="C2228" s="76" t="s">
        <v>1322</v>
      </c>
      <c r="D2228" s="77">
        <v>21700</v>
      </c>
      <c r="E2228" s="67"/>
    </row>
    <row r="2229" spans="2:5" ht="12" customHeight="1">
      <c r="B2229" s="73" t="s">
        <v>2637</v>
      </c>
      <c r="C2229" s="76" t="s">
        <v>1323</v>
      </c>
      <c r="D2229" s="77">
        <v>48345</v>
      </c>
      <c r="E2229" s="67"/>
    </row>
    <row r="2230" spans="2:5" ht="12" customHeight="1">
      <c r="B2230" s="73" t="s">
        <v>2637</v>
      </c>
      <c r="C2230" s="76" t="s">
        <v>1324</v>
      </c>
      <c r="D2230" s="77">
        <v>13653</v>
      </c>
      <c r="E2230" s="67"/>
    </row>
    <row r="2231" spans="2:5" ht="12" customHeight="1">
      <c r="B2231" s="73" t="s">
        <v>2637</v>
      </c>
      <c r="C2231" s="76" t="s">
        <v>1056</v>
      </c>
      <c r="D2231" s="77">
        <v>21100</v>
      </c>
      <c r="E2231" s="67"/>
    </row>
    <row r="2232" spans="2:5" ht="12" customHeight="1">
      <c r="B2232" s="73" t="s">
        <v>2637</v>
      </c>
      <c r="C2232" s="76" t="s">
        <v>1325</v>
      </c>
      <c r="D2232" s="77">
        <v>7900</v>
      </c>
      <c r="E2232" s="67"/>
    </row>
    <row r="2233" spans="2:5" ht="12" customHeight="1">
      <c r="B2233" s="73" t="s">
        <v>2637</v>
      </c>
      <c r="C2233" s="76" t="s">
        <v>1326</v>
      </c>
      <c r="D2233" s="77">
        <v>5447</v>
      </c>
      <c r="E2233" s="67"/>
    </row>
    <row r="2234" spans="2:5" ht="12" customHeight="1">
      <c r="B2234" s="73" t="s">
        <v>2637</v>
      </c>
      <c r="C2234" s="76" t="s">
        <v>1327</v>
      </c>
      <c r="D2234" s="77">
        <v>7647</v>
      </c>
      <c r="E2234" s="67"/>
    </row>
    <row r="2235" spans="2:5" ht="12" customHeight="1">
      <c r="B2235" s="73" t="s">
        <v>2637</v>
      </c>
      <c r="C2235" s="74" t="s">
        <v>1328</v>
      </c>
      <c r="D2235" s="75">
        <v>119101</v>
      </c>
      <c r="E2235" s="67"/>
    </row>
    <row r="2236" spans="2:5" ht="12" customHeight="1">
      <c r="B2236" s="73" t="s">
        <v>2637</v>
      </c>
      <c r="C2236" s="76" t="s">
        <v>1329</v>
      </c>
      <c r="D2236" s="77">
        <v>8581</v>
      </c>
      <c r="E2236" s="67"/>
    </row>
    <row r="2237" spans="2:5" ht="12" customHeight="1">
      <c r="B2237" s="73" t="s">
        <v>2637</v>
      </c>
      <c r="C2237" s="76" t="s">
        <v>1330</v>
      </c>
      <c r="D2237" s="77">
        <v>49908</v>
      </c>
      <c r="E2237" s="67"/>
    </row>
    <row r="2238" spans="2:5" ht="12" customHeight="1">
      <c r="B2238" s="73" t="s">
        <v>2637</v>
      </c>
      <c r="C2238" s="76" t="s">
        <v>1331</v>
      </c>
      <c r="D2238" s="77">
        <v>2664</v>
      </c>
      <c r="E2238" s="67"/>
    </row>
    <row r="2239" spans="2:5" ht="12" customHeight="1">
      <c r="B2239" s="73" t="s">
        <v>2637</v>
      </c>
      <c r="C2239" s="76" t="s">
        <v>1332</v>
      </c>
      <c r="D2239" s="77">
        <v>6344</v>
      </c>
      <c r="E2239" s="67"/>
    </row>
    <row r="2240" spans="2:5" ht="12" customHeight="1">
      <c r="B2240" s="73" t="s">
        <v>2637</v>
      </c>
      <c r="C2240" s="76" t="s">
        <v>1333</v>
      </c>
      <c r="D2240" s="77">
        <v>15992</v>
      </c>
      <c r="E2240" s="67"/>
    </row>
    <row r="2241" spans="2:5" ht="12" customHeight="1">
      <c r="B2241" s="73" t="s">
        <v>2637</v>
      </c>
      <c r="C2241" s="76" t="s">
        <v>1334</v>
      </c>
      <c r="D2241" s="77">
        <v>9180</v>
      </c>
      <c r="E2241" s="67"/>
    </row>
    <row r="2242" spans="2:5" ht="12" customHeight="1">
      <c r="B2242" s="73" t="s">
        <v>2637</v>
      </c>
      <c r="C2242" s="76" t="s">
        <v>1335</v>
      </c>
      <c r="D2242" s="77">
        <v>8713</v>
      </c>
      <c r="E2242" s="67"/>
    </row>
    <row r="2243" spans="2:5" ht="12" customHeight="1">
      <c r="B2243" s="73" t="s">
        <v>2637</v>
      </c>
      <c r="C2243" s="76" t="s">
        <v>1336</v>
      </c>
      <c r="D2243" s="77">
        <v>7824</v>
      </c>
      <c r="E2243" s="67"/>
    </row>
    <row r="2244" spans="2:5" ht="12" customHeight="1">
      <c r="B2244" s="73" t="s">
        <v>2637</v>
      </c>
      <c r="C2244" s="76" t="s">
        <v>1337</v>
      </c>
      <c r="D2244" s="77">
        <v>5237</v>
      </c>
      <c r="E2244" s="67"/>
    </row>
    <row r="2245" spans="2:5" ht="12" customHeight="1">
      <c r="B2245" s="73" t="s">
        <v>2637</v>
      </c>
      <c r="C2245" s="76" t="s">
        <v>1338</v>
      </c>
      <c r="D2245" s="77">
        <v>4658</v>
      </c>
      <c r="E2245" s="67"/>
    </row>
    <row r="2246" spans="2:5" ht="12" customHeight="1">
      <c r="B2246" s="73" t="s">
        <v>2637</v>
      </c>
      <c r="C2246" s="74" t="s">
        <v>1339</v>
      </c>
      <c r="D2246" s="75">
        <v>153187</v>
      </c>
      <c r="E2246" s="67"/>
    </row>
    <row r="2247" spans="2:5" ht="12" customHeight="1">
      <c r="B2247" s="73" t="s">
        <v>2637</v>
      </c>
      <c r="C2247" s="76" t="s">
        <v>1340</v>
      </c>
      <c r="D2247" s="77">
        <v>31560</v>
      </c>
      <c r="E2247" s="67"/>
    </row>
    <row r="2248" spans="2:5" ht="12" customHeight="1">
      <c r="B2248" s="73" t="s">
        <v>2637</v>
      </c>
      <c r="C2248" s="76" t="s">
        <v>443</v>
      </c>
      <c r="D2248" s="77">
        <v>6805</v>
      </c>
      <c r="E2248" s="67"/>
    </row>
    <row r="2249" spans="2:5" ht="12" customHeight="1">
      <c r="B2249" s="73" t="s">
        <v>2637</v>
      </c>
      <c r="C2249" s="76" t="s">
        <v>1341</v>
      </c>
      <c r="D2249" s="77">
        <v>6230</v>
      </c>
      <c r="E2249" s="67"/>
    </row>
    <row r="2250" spans="2:5" ht="12" customHeight="1">
      <c r="B2250" s="73" t="s">
        <v>2637</v>
      </c>
      <c r="C2250" s="76" t="s">
        <v>1342</v>
      </c>
      <c r="D2250" s="77">
        <v>13353</v>
      </c>
      <c r="E2250" s="67"/>
    </row>
    <row r="2251" spans="2:5" ht="12" customHeight="1">
      <c r="B2251" s="73" t="s">
        <v>2637</v>
      </c>
      <c r="C2251" s="76" t="s">
        <v>1343</v>
      </c>
      <c r="D2251" s="77">
        <v>2377</v>
      </c>
      <c r="E2251" s="67"/>
    </row>
    <row r="2252" spans="2:5" ht="12" customHeight="1">
      <c r="B2252" s="73" t="s">
        <v>2637</v>
      </c>
      <c r="C2252" s="76" t="s">
        <v>1344</v>
      </c>
      <c r="D2252" s="77">
        <v>10719</v>
      </c>
      <c r="E2252" s="67"/>
    </row>
    <row r="2253" spans="2:5" ht="12" customHeight="1">
      <c r="B2253" s="73" t="s">
        <v>2637</v>
      </c>
      <c r="C2253" s="76" t="s">
        <v>1345</v>
      </c>
      <c r="D2253" s="77">
        <v>4543</v>
      </c>
      <c r="E2253" s="67"/>
    </row>
    <row r="2254" spans="2:5" ht="12" customHeight="1">
      <c r="B2254" s="73" t="s">
        <v>2637</v>
      </c>
      <c r="C2254" s="76" t="s">
        <v>1346</v>
      </c>
      <c r="D2254" s="77">
        <v>14269</v>
      </c>
      <c r="E2254" s="67"/>
    </row>
    <row r="2255" spans="2:5" ht="12" customHeight="1">
      <c r="B2255" s="73" t="s">
        <v>2637</v>
      </c>
      <c r="C2255" s="76" t="s">
        <v>1347</v>
      </c>
      <c r="D2255" s="77">
        <v>10051</v>
      </c>
      <c r="E2255" s="67"/>
    </row>
    <row r="2256" spans="2:5" ht="12" customHeight="1">
      <c r="B2256" s="73" t="s">
        <v>2637</v>
      </c>
      <c r="C2256" s="76" t="s">
        <v>1348</v>
      </c>
      <c r="D2256" s="77">
        <v>13049</v>
      </c>
      <c r="E2256" s="67"/>
    </row>
    <row r="2257" spans="2:5" ht="12" customHeight="1">
      <c r="B2257" s="73" t="s">
        <v>2637</v>
      </c>
      <c r="C2257" s="76" t="s">
        <v>1349</v>
      </c>
      <c r="D2257" s="77">
        <v>8891</v>
      </c>
      <c r="E2257" s="67"/>
    </row>
    <row r="2258" spans="2:5" ht="12" customHeight="1">
      <c r="B2258" s="73" t="s">
        <v>2637</v>
      </c>
      <c r="C2258" s="76" t="s">
        <v>1350</v>
      </c>
      <c r="D2258" s="77">
        <v>3541</v>
      </c>
      <c r="E2258" s="67"/>
    </row>
    <row r="2259" spans="2:5" ht="12" customHeight="1">
      <c r="B2259" s="73" t="s">
        <v>2637</v>
      </c>
      <c r="C2259" s="76" t="s">
        <v>1351</v>
      </c>
      <c r="D2259" s="77">
        <v>8094</v>
      </c>
      <c r="E2259" s="67"/>
    </row>
    <row r="2260" spans="2:5" ht="12" customHeight="1">
      <c r="B2260" s="73" t="s">
        <v>2637</v>
      </c>
      <c r="C2260" s="76" t="s">
        <v>1352</v>
      </c>
      <c r="D2260" s="77">
        <v>4541</v>
      </c>
      <c r="E2260" s="67"/>
    </row>
    <row r="2261" spans="2:5" ht="12" customHeight="1">
      <c r="B2261" s="73" t="s">
        <v>2637</v>
      </c>
      <c r="C2261" s="76" t="s">
        <v>1353</v>
      </c>
      <c r="D2261" s="77">
        <v>15164</v>
      </c>
      <c r="E2261" s="67"/>
    </row>
    <row r="2262" spans="2:5" ht="12" customHeight="1">
      <c r="B2262" s="73" t="s">
        <v>2637</v>
      </c>
      <c r="C2262" s="74" t="s">
        <v>17</v>
      </c>
      <c r="D2262" s="75"/>
      <c r="E2262" s="67"/>
    </row>
    <row r="2263" spans="2:5" ht="12" customHeight="1">
      <c r="B2263" s="73" t="s">
        <v>2637</v>
      </c>
      <c r="C2263" s="79" t="s">
        <v>18</v>
      </c>
      <c r="D2263" s="75"/>
      <c r="E2263" s="67"/>
    </row>
    <row r="2264" spans="2:5" ht="12" customHeight="1">
      <c r="B2264" s="73" t="s">
        <v>2637</v>
      </c>
      <c r="C2264" s="74" t="s">
        <v>1354</v>
      </c>
      <c r="D2264" s="75">
        <v>171505</v>
      </c>
      <c r="E2264" s="67"/>
    </row>
    <row r="2265" spans="2:5" ht="12" customHeight="1">
      <c r="B2265" s="73" t="s">
        <v>2637</v>
      </c>
      <c r="C2265" s="74" t="s">
        <v>1355</v>
      </c>
      <c r="D2265" s="75">
        <v>168394</v>
      </c>
      <c r="E2265" s="67"/>
    </row>
    <row r="2266" spans="2:5" ht="12" customHeight="1">
      <c r="B2266" s="73" t="s">
        <v>2637</v>
      </c>
      <c r="C2266" s="74" t="s">
        <v>1356</v>
      </c>
      <c r="D2266" s="75">
        <v>109021</v>
      </c>
      <c r="E2266" s="67"/>
    </row>
    <row r="2267" spans="2:5" ht="12" customHeight="1">
      <c r="B2267" s="73" t="s">
        <v>2637</v>
      </c>
      <c r="C2267" s="74" t="s">
        <v>1357</v>
      </c>
      <c r="D2267" s="75">
        <v>224376</v>
      </c>
      <c r="E2267" s="67"/>
    </row>
    <row r="2268" spans="2:5" ht="12" customHeight="1">
      <c r="B2268" s="73" t="s">
        <v>2637</v>
      </c>
      <c r="C2268" s="74" t="s">
        <v>1358</v>
      </c>
      <c r="D2268" s="75">
        <v>121121</v>
      </c>
      <c r="E2268" s="67"/>
    </row>
    <row r="2269" spans="2:5" ht="12" customHeight="1">
      <c r="B2269" s="73" t="s">
        <v>2637</v>
      </c>
      <c r="C2269" s="74" t="s">
        <v>1359</v>
      </c>
      <c r="D2269" s="75">
        <v>181309</v>
      </c>
      <c r="E2269" s="67"/>
    </row>
    <row r="2270" spans="2:5" ht="12" customHeight="1">
      <c r="B2270" s="73" t="s">
        <v>2637</v>
      </c>
      <c r="C2270" s="74" t="s">
        <v>1360</v>
      </c>
      <c r="D2270" s="75">
        <v>89590</v>
      </c>
      <c r="E2270" s="67"/>
    </row>
    <row r="2271" spans="2:5" ht="12" customHeight="1">
      <c r="B2271" s="73" t="s">
        <v>2637</v>
      </c>
      <c r="C2271" s="74" t="s">
        <v>1361</v>
      </c>
      <c r="D2271" s="75">
        <v>92090</v>
      </c>
      <c r="E2271" s="67"/>
    </row>
    <row r="2272" spans="2:5" ht="12" customHeight="1">
      <c r="B2272" s="73" t="s">
        <v>2637</v>
      </c>
      <c r="C2272" s="74" t="s">
        <v>1362</v>
      </c>
      <c r="D2272" s="75">
        <v>296262</v>
      </c>
      <c r="E2272" s="67"/>
    </row>
    <row r="2273" spans="2:5" ht="12" customHeight="1">
      <c r="B2273" s="73" t="s">
        <v>2637</v>
      </c>
      <c r="C2273" s="74" t="s">
        <v>1363</v>
      </c>
      <c r="D2273" s="75">
        <v>74647</v>
      </c>
      <c r="E2273" s="67"/>
    </row>
    <row r="2274" spans="2:5" ht="12" customHeight="1">
      <c r="B2274" s="73" t="s">
        <v>2637</v>
      </c>
      <c r="C2274" s="74" t="s">
        <v>1364</v>
      </c>
      <c r="D2274" s="75">
        <v>55652</v>
      </c>
      <c r="E2274" s="67"/>
    </row>
    <row r="2275" spans="2:5" ht="12" customHeight="1">
      <c r="B2275" s="73" t="s">
        <v>2637</v>
      </c>
      <c r="C2275" s="74" t="s">
        <v>1365</v>
      </c>
      <c r="D2275" s="75">
        <v>138578</v>
      </c>
      <c r="E2275" s="67"/>
    </row>
    <row r="2276" spans="2:5" ht="12" customHeight="1">
      <c r="B2276" s="73" t="s">
        <v>2637</v>
      </c>
      <c r="C2276" s="74" t="s">
        <v>1366</v>
      </c>
      <c r="D2276" s="75">
        <v>139129</v>
      </c>
      <c r="E2276" s="67"/>
    </row>
    <row r="2277" spans="2:5" ht="12" customHeight="1">
      <c r="B2277" s="73" t="s">
        <v>2637</v>
      </c>
      <c r="C2277" s="74" t="s">
        <v>1367</v>
      </c>
      <c r="D2277" s="75">
        <v>67523</v>
      </c>
      <c r="E2277" s="67"/>
    </row>
    <row r="2278" spans="2:5" ht="12" customHeight="1">
      <c r="B2278" s="73" t="s">
        <v>2637</v>
      </c>
      <c r="C2278" s="74" t="s">
        <v>1368</v>
      </c>
      <c r="D2278" s="75">
        <v>204013</v>
      </c>
      <c r="E2278" s="67"/>
    </row>
    <row r="2279" spans="2:5" ht="12" customHeight="1">
      <c r="B2279" s="73" t="s">
        <v>2637</v>
      </c>
      <c r="C2279" s="74" t="s">
        <v>1369</v>
      </c>
      <c r="D2279" s="75">
        <v>50385</v>
      </c>
      <c r="E2279" s="67"/>
    </row>
    <row r="2280" spans="2:5" ht="12" customHeight="1">
      <c r="B2280" s="73" t="s">
        <v>2637</v>
      </c>
      <c r="C2280" s="74" t="s">
        <v>1370</v>
      </c>
      <c r="D2280" s="75">
        <v>128211</v>
      </c>
      <c r="E2280" s="67"/>
    </row>
    <row r="2281" spans="2:5" ht="12" customHeight="1">
      <c r="B2281" s="73" t="s">
        <v>2637</v>
      </c>
      <c r="C2281" s="74" t="s">
        <v>1371</v>
      </c>
      <c r="D2281" s="75">
        <v>174349</v>
      </c>
      <c r="E2281" s="67"/>
    </row>
    <row r="2282" spans="2:5" ht="12" customHeight="1">
      <c r="B2282" s="73" t="s">
        <v>2637</v>
      </c>
      <c r="C2282" s="74" t="s">
        <v>1372</v>
      </c>
      <c r="D2282" s="75">
        <v>62243</v>
      </c>
      <c r="E2282" s="67"/>
    </row>
    <row r="2283" spans="2:5" ht="12" customHeight="1" thickBot="1">
      <c r="B2283" s="73"/>
      <c r="C2283" s="76"/>
      <c r="D2283" s="75"/>
      <c r="E2283" s="67"/>
    </row>
    <row r="2284" spans="2:5" ht="16.5" customHeight="1" thickTop="1">
      <c r="B2284" s="177" t="s">
        <v>2617</v>
      </c>
      <c r="C2284" s="183" t="s">
        <v>2643</v>
      </c>
      <c r="D2284" s="179" t="s">
        <v>240</v>
      </c>
    </row>
    <row r="2285" spans="2:5" ht="25.5" customHeight="1" thickBot="1">
      <c r="B2285" s="191"/>
      <c r="C2285" s="184"/>
      <c r="D2285" s="180"/>
    </row>
    <row r="2286" spans="2:5" ht="12" customHeight="1" thickTop="1">
      <c r="B2286" s="73"/>
      <c r="C2286" s="76"/>
      <c r="D2286" s="75"/>
      <c r="E2286" s="67"/>
    </row>
    <row r="2287" spans="2:5" ht="12" customHeight="1">
      <c r="B2287" s="73" t="s">
        <v>2544</v>
      </c>
      <c r="C2287" s="74" t="s">
        <v>1373</v>
      </c>
      <c r="D2287" s="75">
        <v>1247732</v>
      </c>
      <c r="E2287" s="67"/>
    </row>
    <row r="2288" spans="2:5" ht="12" customHeight="1">
      <c r="B2288" s="73" t="s">
        <v>2544</v>
      </c>
      <c r="C2288" s="76"/>
      <c r="D2288" s="75"/>
      <c r="E2288" s="67"/>
    </row>
    <row r="2289" spans="2:5" ht="12" customHeight="1">
      <c r="B2289" s="73" t="s">
        <v>2544</v>
      </c>
      <c r="C2289" s="74" t="s">
        <v>1374</v>
      </c>
      <c r="D2289" s="75">
        <v>72323</v>
      </c>
      <c r="E2289" s="67"/>
    </row>
    <row r="2290" spans="2:5" ht="12" customHeight="1">
      <c r="B2290" s="73" t="s">
        <v>2544</v>
      </c>
      <c r="C2290" s="76" t="s">
        <v>1375</v>
      </c>
      <c r="D2290" s="77">
        <v>32438</v>
      </c>
      <c r="E2290" s="67"/>
    </row>
    <row r="2291" spans="2:5" ht="12" customHeight="1">
      <c r="B2291" s="73" t="s">
        <v>2544</v>
      </c>
      <c r="C2291" s="76" t="s">
        <v>1376</v>
      </c>
      <c r="D2291" s="77">
        <v>4403</v>
      </c>
      <c r="E2291" s="67"/>
    </row>
    <row r="2292" spans="2:5" ht="12" customHeight="1">
      <c r="B2292" s="73" t="s">
        <v>2544</v>
      </c>
      <c r="C2292" s="76" t="s">
        <v>1377</v>
      </c>
      <c r="D2292" s="77">
        <v>6036</v>
      </c>
      <c r="E2292" s="67"/>
    </row>
    <row r="2293" spans="2:5" ht="12" customHeight="1">
      <c r="B2293" s="73" t="s">
        <v>2544</v>
      </c>
      <c r="C2293" s="76" t="s">
        <v>1378</v>
      </c>
      <c r="D2293" s="77">
        <v>7420</v>
      </c>
      <c r="E2293" s="67"/>
    </row>
    <row r="2294" spans="2:5" ht="12" customHeight="1">
      <c r="B2294" s="73" t="s">
        <v>2544</v>
      </c>
      <c r="C2294" s="76" t="s">
        <v>1379</v>
      </c>
      <c r="D2294" s="77">
        <v>5059</v>
      </c>
      <c r="E2294" s="67"/>
    </row>
    <row r="2295" spans="2:5" ht="12" customHeight="1">
      <c r="B2295" s="73" t="s">
        <v>2544</v>
      </c>
      <c r="C2295" s="125" t="s">
        <v>2857</v>
      </c>
      <c r="D2295" s="77">
        <v>7664</v>
      </c>
      <c r="E2295" s="67"/>
    </row>
    <row r="2296" spans="2:5" ht="12" customHeight="1">
      <c r="B2296" s="73" t="s">
        <v>2544</v>
      </c>
      <c r="C2296" s="76" t="s">
        <v>1380</v>
      </c>
      <c r="D2296" s="77">
        <v>3751</v>
      </c>
      <c r="E2296" s="67"/>
    </row>
    <row r="2297" spans="2:5" ht="12" customHeight="1">
      <c r="B2297" s="73" t="s">
        <v>2544</v>
      </c>
      <c r="C2297" s="76" t="s">
        <v>1381</v>
      </c>
      <c r="D2297" s="77">
        <v>5552</v>
      </c>
      <c r="E2297" s="67"/>
    </row>
    <row r="2298" spans="2:5" ht="12" customHeight="1">
      <c r="B2298" s="73" t="s">
        <v>2544</v>
      </c>
      <c r="C2298" s="74" t="s">
        <v>1382</v>
      </c>
      <c r="D2298" s="75">
        <v>86560</v>
      </c>
      <c r="E2298" s="67"/>
    </row>
    <row r="2299" spans="2:5" ht="12" customHeight="1">
      <c r="B2299" s="73" t="s">
        <v>2544</v>
      </c>
      <c r="C2299" s="76" t="s">
        <v>1383</v>
      </c>
      <c r="D2299" s="77">
        <v>4420</v>
      </c>
      <c r="E2299" s="67"/>
    </row>
    <row r="2300" spans="2:5" ht="12" customHeight="1">
      <c r="B2300" s="73" t="s">
        <v>2544</v>
      </c>
      <c r="C2300" s="76" t="s">
        <v>1384</v>
      </c>
      <c r="D2300" s="77">
        <v>28324</v>
      </c>
      <c r="E2300" s="67"/>
    </row>
    <row r="2301" spans="2:5" ht="12" customHeight="1">
      <c r="B2301" s="73" t="s">
        <v>2544</v>
      </c>
      <c r="C2301" s="76" t="s">
        <v>1385</v>
      </c>
      <c r="D2301" s="77">
        <v>11626</v>
      </c>
      <c r="E2301" s="67"/>
    </row>
    <row r="2302" spans="2:5" ht="12" customHeight="1">
      <c r="B2302" s="73" t="s">
        <v>2544</v>
      </c>
      <c r="C2302" s="76" t="s">
        <v>1386</v>
      </c>
      <c r="D2302" s="77">
        <v>4993</v>
      </c>
      <c r="E2302" s="67"/>
    </row>
    <row r="2303" spans="2:5" ht="12" customHeight="1">
      <c r="B2303" s="73" t="s">
        <v>2544</v>
      </c>
      <c r="C2303" s="76" t="s">
        <v>1387</v>
      </c>
      <c r="D2303" s="77">
        <v>4605</v>
      </c>
      <c r="E2303" s="67"/>
    </row>
    <row r="2304" spans="2:5" ht="12" customHeight="1">
      <c r="B2304" s="73" t="s">
        <v>2544</v>
      </c>
      <c r="C2304" s="76" t="s">
        <v>1388</v>
      </c>
      <c r="D2304" s="77">
        <v>12599</v>
      </c>
      <c r="E2304" s="67"/>
    </row>
    <row r="2305" spans="2:5" ht="12" customHeight="1">
      <c r="B2305" s="73" t="s">
        <v>2544</v>
      </c>
      <c r="C2305" s="76" t="s">
        <v>1389</v>
      </c>
      <c r="D2305" s="77">
        <v>4360</v>
      </c>
      <c r="E2305" s="67"/>
    </row>
    <row r="2306" spans="2:5" ht="12" customHeight="1">
      <c r="B2306" s="73" t="s">
        <v>2544</v>
      </c>
      <c r="C2306" s="76" t="s">
        <v>1390</v>
      </c>
      <c r="D2306" s="77">
        <v>8533</v>
      </c>
      <c r="E2306" s="67"/>
    </row>
    <row r="2307" spans="2:5" ht="12" customHeight="1">
      <c r="B2307" s="73" t="s">
        <v>2544</v>
      </c>
      <c r="C2307" s="76" t="s">
        <v>1391</v>
      </c>
      <c r="D2307" s="77">
        <v>7100</v>
      </c>
      <c r="E2307" s="67"/>
    </row>
    <row r="2308" spans="2:5" ht="12" customHeight="1">
      <c r="B2308" s="73" t="s">
        <v>2544</v>
      </c>
      <c r="C2308" s="74" t="s">
        <v>1392</v>
      </c>
      <c r="D2308" s="75">
        <v>34049</v>
      </c>
      <c r="E2308" s="67"/>
    </row>
    <row r="2309" spans="2:5" ht="12" customHeight="1">
      <c r="B2309" s="73" t="s">
        <v>2544</v>
      </c>
      <c r="C2309" s="76" t="s">
        <v>1393</v>
      </c>
      <c r="D2309" s="77">
        <v>4108</v>
      </c>
      <c r="E2309" s="67"/>
    </row>
    <row r="2310" spans="2:5" ht="12" customHeight="1">
      <c r="B2310" s="73" t="s">
        <v>2544</v>
      </c>
      <c r="C2310" s="76" t="s">
        <v>304</v>
      </c>
      <c r="D2310" s="77">
        <v>3834</v>
      </c>
      <c r="E2310" s="67"/>
    </row>
    <row r="2311" spans="2:5" ht="12" customHeight="1">
      <c r="B2311" s="73" t="s">
        <v>2544</v>
      </c>
      <c r="C2311" s="76" t="s">
        <v>1394</v>
      </c>
      <c r="D2311" s="77">
        <v>16290</v>
      </c>
      <c r="E2311" s="67"/>
    </row>
    <row r="2312" spans="2:5" ht="12" customHeight="1">
      <c r="B2312" s="73" t="s">
        <v>2544</v>
      </c>
      <c r="C2312" s="76" t="s">
        <v>1395</v>
      </c>
      <c r="D2312" s="77">
        <v>3288</v>
      </c>
      <c r="E2312" s="67"/>
    </row>
    <row r="2313" spans="2:5" ht="12" customHeight="1">
      <c r="B2313" s="73" t="s">
        <v>2544</v>
      </c>
      <c r="C2313" s="76" t="s">
        <v>1396</v>
      </c>
      <c r="D2313" s="77">
        <v>6529</v>
      </c>
      <c r="E2313" s="67"/>
    </row>
    <row r="2314" spans="2:5" ht="12" customHeight="1">
      <c r="B2314" s="73" t="s">
        <v>2544</v>
      </c>
      <c r="C2314" s="74" t="s">
        <v>1397</v>
      </c>
      <c r="D2314" s="75">
        <v>210102</v>
      </c>
      <c r="E2314" s="67"/>
    </row>
    <row r="2315" spans="2:5" ht="12" customHeight="1">
      <c r="B2315" s="73" t="s">
        <v>2544</v>
      </c>
      <c r="C2315" s="76" t="s">
        <v>1398</v>
      </c>
      <c r="D2315" s="77">
        <v>10268</v>
      </c>
      <c r="E2315" s="67"/>
    </row>
    <row r="2316" spans="2:5" ht="12" customHeight="1">
      <c r="B2316" s="73" t="s">
        <v>2544</v>
      </c>
      <c r="C2316" s="76" t="s">
        <v>1399</v>
      </c>
      <c r="D2316" s="77">
        <v>11632</v>
      </c>
      <c r="E2316" s="67"/>
    </row>
    <row r="2317" spans="2:5" ht="12" customHeight="1">
      <c r="B2317" s="73" t="s">
        <v>2544</v>
      </c>
      <c r="C2317" s="76" t="s">
        <v>1400</v>
      </c>
      <c r="D2317" s="77">
        <v>15053</v>
      </c>
      <c r="E2317" s="67"/>
    </row>
    <row r="2318" spans="2:5" ht="12" customHeight="1">
      <c r="B2318" s="73" t="s">
        <v>2544</v>
      </c>
      <c r="C2318" s="76" t="s">
        <v>1401</v>
      </c>
      <c r="D2318" s="77">
        <v>11362</v>
      </c>
      <c r="E2318" s="67"/>
    </row>
    <row r="2319" spans="2:5" ht="12" customHeight="1">
      <c r="B2319" s="73" t="s">
        <v>2544</v>
      </c>
      <c r="C2319" s="76" t="s">
        <v>1402</v>
      </c>
      <c r="D2319" s="77">
        <v>15775</v>
      </c>
      <c r="E2319" s="67"/>
    </row>
    <row r="2320" spans="2:5" ht="12" customHeight="1">
      <c r="B2320" s="73" t="s">
        <v>2544</v>
      </c>
      <c r="C2320" s="76" t="s">
        <v>1403</v>
      </c>
      <c r="D2320" s="77">
        <v>14292</v>
      </c>
      <c r="E2320" s="67"/>
    </row>
    <row r="2321" spans="2:5" ht="12" customHeight="1">
      <c r="B2321" s="73" t="s">
        <v>2544</v>
      </c>
      <c r="C2321" s="76" t="s">
        <v>1404</v>
      </c>
      <c r="D2321" s="77">
        <v>6908</v>
      </c>
      <c r="E2321" s="67"/>
    </row>
    <row r="2322" spans="2:5" ht="12" customHeight="1">
      <c r="B2322" s="73" t="s">
        <v>2544</v>
      </c>
      <c r="C2322" s="76" t="s">
        <v>1405</v>
      </c>
      <c r="D2322" s="77">
        <v>9062</v>
      </c>
      <c r="E2322" s="67"/>
    </row>
    <row r="2323" spans="2:5" ht="12" customHeight="1">
      <c r="B2323" s="73" t="s">
        <v>2544</v>
      </c>
      <c r="C2323" s="76" t="s">
        <v>1406</v>
      </c>
      <c r="D2323" s="77">
        <v>10819</v>
      </c>
      <c r="E2323" s="67"/>
    </row>
    <row r="2324" spans="2:5" ht="12" customHeight="1">
      <c r="B2324" s="73" t="s">
        <v>2544</v>
      </c>
      <c r="C2324" s="76" t="s">
        <v>1407</v>
      </c>
      <c r="D2324" s="77">
        <v>11381</v>
      </c>
      <c r="E2324" s="67"/>
    </row>
    <row r="2325" spans="2:5" ht="12" customHeight="1">
      <c r="B2325" s="73" t="s">
        <v>2544</v>
      </c>
      <c r="C2325" s="76" t="s">
        <v>1408</v>
      </c>
      <c r="D2325" s="77">
        <v>9364</v>
      </c>
      <c r="E2325" s="67"/>
    </row>
    <row r="2326" spans="2:5" ht="12" customHeight="1">
      <c r="B2326" s="73" t="s">
        <v>2544</v>
      </c>
      <c r="C2326" s="125" t="s">
        <v>2858</v>
      </c>
      <c r="D2326" s="77">
        <v>16290</v>
      </c>
      <c r="E2326" s="67"/>
    </row>
    <row r="2327" spans="2:5" ht="12" customHeight="1">
      <c r="B2327" s="73" t="s">
        <v>2544</v>
      </c>
      <c r="C2327" s="76" t="s">
        <v>1409</v>
      </c>
      <c r="D2327" s="77">
        <v>9516</v>
      </c>
      <c r="E2327" s="67"/>
    </row>
    <row r="2328" spans="2:5" ht="12" customHeight="1">
      <c r="B2328" s="73" t="s">
        <v>2544</v>
      </c>
      <c r="C2328" s="76" t="s">
        <v>1410</v>
      </c>
      <c r="D2328" s="77">
        <v>16449</v>
      </c>
      <c r="E2328" s="67"/>
    </row>
    <row r="2329" spans="2:5" ht="12" customHeight="1">
      <c r="B2329" s="73" t="s">
        <v>2544</v>
      </c>
      <c r="C2329" s="76" t="s">
        <v>1411</v>
      </c>
      <c r="D2329" s="77">
        <v>4788</v>
      </c>
      <c r="E2329" s="67"/>
    </row>
    <row r="2330" spans="2:5" ht="12" customHeight="1">
      <c r="B2330" s="73" t="s">
        <v>2544</v>
      </c>
      <c r="C2330" s="76" t="s">
        <v>1412</v>
      </c>
      <c r="D2330" s="77">
        <v>5669</v>
      </c>
      <c r="E2330" s="67"/>
    </row>
    <row r="2331" spans="2:5" ht="12" customHeight="1">
      <c r="B2331" s="73" t="s">
        <v>2544</v>
      </c>
      <c r="C2331" s="76" t="s">
        <v>1413</v>
      </c>
      <c r="D2331" s="77">
        <v>7777</v>
      </c>
      <c r="E2331" s="67"/>
    </row>
    <row r="2332" spans="2:5" ht="12" customHeight="1">
      <c r="B2332" s="73" t="s">
        <v>2544</v>
      </c>
      <c r="C2332" s="76" t="s">
        <v>1414</v>
      </c>
      <c r="D2332" s="77">
        <v>10674</v>
      </c>
      <c r="E2332" s="67"/>
    </row>
    <row r="2333" spans="2:5" ht="12" customHeight="1">
      <c r="B2333" s="73" t="s">
        <v>2544</v>
      </c>
      <c r="C2333" s="76" t="s">
        <v>1415</v>
      </c>
      <c r="D2333" s="77">
        <v>13023</v>
      </c>
      <c r="E2333" s="67"/>
    </row>
    <row r="2334" spans="2:5" ht="12" customHeight="1">
      <c r="B2334" s="73" t="s">
        <v>2544</v>
      </c>
      <c r="C2334" s="74" t="s">
        <v>1416</v>
      </c>
      <c r="D2334" s="75">
        <v>81315</v>
      </c>
      <c r="E2334" s="67"/>
    </row>
    <row r="2335" spans="2:5" ht="12" customHeight="1">
      <c r="B2335" s="73" t="s">
        <v>2544</v>
      </c>
      <c r="C2335" s="76" t="s">
        <v>1417</v>
      </c>
      <c r="D2335" s="77">
        <v>4519</v>
      </c>
      <c r="E2335" s="67"/>
    </row>
    <row r="2336" spans="2:5" ht="12" customHeight="1">
      <c r="B2336" s="73" t="s">
        <v>2544</v>
      </c>
      <c r="C2336" s="76" t="s">
        <v>1418</v>
      </c>
      <c r="D2336" s="77">
        <v>4664</v>
      </c>
      <c r="E2336" s="67"/>
    </row>
    <row r="2337" spans="2:5" ht="12" customHeight="1">
      <c r="B2337" s="73" t="s">
        <v>2544</v>
      </c>
      <c r="C2337" s="76" t="s">
        <v>1419</v>
      </c>
      <c r="D2337" s="77">
        <v>35665</v>
      </c>
      <c r="E2337" s="67"/>
    </row>
    <row r="2338" spans="2:5" ht="12" customHeight="1">
      <c r="B2338" s="73" t="s">
        <v>2544</v>
      </c>
      <c r="C2338" s="76" t="s">
        <v>1420</v>
      </c>
      <c r="D2338" s="77">
        <v>9002</v>
      </c>
      <c r="E2338" s="67"/>
    </row>
    <row r="2339" spans="2:5" ht="12" customHeight="1">
      <c r="B2339" s="73" t="s">
        <v>2544</v>
      </c>
      <c r="C2339" s="76" t="s">
        <v>1421</v>
      </c>
      <c r="D2339" s="77">
        <v>3113</v>
      </c>
      <c r="E2339" s="67"/>
    </row>
    <row r="2340" spans="2:5" ht="12" customHeight="1">
      <c r="B2340" s="73" t="s">
        <v>2544</v>
      </c>
      <c r="C2340" s="76" t="s">
        <v>1422</v>
      </c>
      <c r="D2340" s="77">
        <v>3380</v>
      </c>
      <c r="E2340" s="67"/>
    </row>
    <row r="2341" spans="2:5" ht="12" customHeight="1">
      <c r="B2341" s="73" t="s">
        <v>2544</v>
      </c>
      <c r="C2341" s="76" t="s">
        <v>1423</v>
      </c>
      <c r="D2341" s="77">
        <v>3787</v>
      </c>
      <c r="E2341" s="67"/>
    </row>
    <row r="2342" spans="2:5" ht="12" customHeight="1">
      <c r="B2342" s="73" t="s">
        <v>2544</v>
      </c>
      <c r="C2342" s="76" t="s">
        <v>1424</v>
      </c>
      <c r="D2342" s="77">
        <v>17185</v>
      </c>
      <c r="E2342" s="67"/>
    </row>
    <row r="2343" spans="2:5" ht="12" customHeight="1">
      <c r="B2343" s="73" t="s">
        <v>2544</v>
      </c>
      <c r="C2343" s="74" t="s">
        <v>1425</v>
      </c>
      <c r="D2343" s="75">
        <v>53028</v>
      </c>
      <c r="E2343" s="67"/>
    </row>
    <row r="2344" spans="2:5" ht="12" customHeight="1">
      <c r="B2344" s="73" t="s">
        <v>2544</v>
      </c>
      <c r="C2344" s="76" t="s">
        <v>1426</v>
      </c>
      <c r="D2344" s="77">
        <v>4892</v>
      </c>
      <c r="E2344" s="67"/>
    </row>
    <row r="2345" spans="2:5" ht="12" customHeight="1">
      <c r="B2345" s="73" t="s">
        <v>2544</v>
      </c>
      <c r="C2345" s="76" t="s">
        <v>1427</v>
      </c>
      <c r="D2345" s="77">
        <v>6745</v>
      </c>
      <c r="E2345" s="67"/>
    </row>
    <row r="2346" spans="2:5" ht="12" customHeight="1">
      <c r="B2346" s="73" t="s">
        <v>2544</v>
      </c>
      <c r="C2346" s="76" t="s">
        <v>1428</v>
      </c>
      <c r="D2346" s="77">
        <v>5322</v>
      </c>
      <c r="E2346" s="67"/>
    </row>
    <row r="2347" spans="2:5" ht="12" customHeight="1">
      <c r="B2347" s="73" t="s">
        <v>2544</v>
      </c>
      <c r="C2347" s="76" t="s">
        <v>1429</v>
      </c>
      <c r="D2347" s="77">
        <v>11869</v>
      </c>
      <c r="E2347" s="67"/>
    </row>
    <row r="2348" spans="2:5" ht="12" customHeight="1">
      <c r="B2348" s="73" t="s">
        <v>2544</v>
      </c>
      <c r="C2348" s="76" t="s">
        <v>1430</v>
      </c>
      <c r="D2348" s="77">
        <v>10856</v>
      </c>
      <c r="E2348" s="67"/>
    </row>
    <row r="2349" spans="2:5" ht="12" customHeight="1">
      <c r="B2349" s="73" t="s">
        <v>2544</v>
      </c>
      <c r="C2349" s="76" t="s">
        <v>1431</v>
      </c>
      <c r="D2349" s="77">
        <v>4002</v>
      </c>
      <c r="E2349" s="67"/>
    </row>
    <row r="2350" spans="2:5" ht="12" customHeight="1">
      <c r="B2350" s="73" t="s">
        <v>2544</v>
      </c>
      <c r="C2350" s="76" t="s">
        <v>1432</v>
      </c>
      <c r="D2350" s="77">
        <v>5278</v>
      </c>
      <c r="E2350" s="67"/>
    </row>
    <row r="2351" spans="2:5" ht="12" customHeight="1">
      <c r="B2351" s="73" t="s">
        <v>2544</v>
      </c>
      <c r="C2351" s="76" t="s">
        <v>1433</v>
      </c>
      <c r="D2351" s="77">
        <v>4064</v>
      </c>
      <c r="E2351" s="67"/>
    </row>
    <row r="2352" spans="2:5" ht="12" customHeight="1">
      <c r="B2352" s="73" t="s">
        <v>2544</v>
      </c>
      <c r="C2352" s="74" t="s">
        <v>1434</v>
      </c>
      <c r="D2352" s="75">
        <v>111111</v>
      </c>
      <c r="E2352" s="67"/>
    </row>
    <row r="2353" spans="2:5" ht="12" customHeight="1">
      <c r="B2353" s="73" t="s">
        <v>2544</v>
      </c>
      <c r="C2353" s="76" t="s">
        <v>1435</v>
      </c>
      <c r="D2353" s="77">
        <v>69852</v>
      </c>
      <c r="E2353" s="67"/>
    </row>
    <row r="2354" spans="2:5" ht="12" customHeight="1">
      <c r="B2354" s="73" t="s">
        <v>2544</v>
      </c>
      <c r="C2354" s="76" t="s">
        <v>1436</v>
      </c>
      <c r="D2354" s="77">
        <v>3513</v>
      </c>
      <c r="E2354" s="67"/>
    </row>
    <row r="2355" spans="2:5" ht="12" customHeight="1">
      <c r="B2355" s="73" t="s">
        <v>2544</v>
      </c>
      <c r="C2355" s="76" t="s">
        <v>1437</v>
      </c>
      <c r="D2355" s="77">
        <v>13518</v>
      </c>
      <c r="E2355" s="67"/>
    </row>
    <row r="2356" spans="2:5" ht="12" customHeight="1">
      <c r="B2356" s="73" t="s">
        <v>2544</v>
      </c>
      <c r="C2356" s="76" t="s">
        <v>1438</v>
      </c>
      <c r="D2356" s="77">
        <v>7411</v>
      </c>
      <c r="E2356" s="67"/>
    </row>
    <row r="2357" spans="2:5" ht="12" customHeight="1">
      <c r="B2357" s="73" t="s">
        <v>2544</v>
      </c>
      <c r="C2357" s="76" t="s">
        <v>1439</v>
      </c>
      <c r="D2357" s="77">
        <v>9913</v>
      </c>
      <c r="E2357" s="67"/>
    </row>
    <row r="2358" spans="2:5" ht="12" customHeight="1">
      <c r="B2358" s="73" t="s">
        <v>2544</v>
      </c>
      <c r="C2358" s="76" t="s">
        <v>1440</v>
      </c>
      <c r="D2358" s="77">
        <v>6904</v>
      </c>
      <c r="E2358" s="67"/>
    </row>
    <row r="2359" spans="2:5" ht="12" customHeight="1">
      <c r="B2359" s="73" t="s">
        <v>2544</v>
      </c>
      <c r="C2359" s="74" t="s">
        <v>1441</v>
      </c>
      <c r="D2359" s="75">
        <v>39497</v>
      </c>
      <c r="E2359" s="67"/>
    </row>
    <row r="2360" spans="2:5" ht="12" customHeight="1">
      <c r="B2360" s="73" t="s">
        <v>2544</v>
      </c>
      <c r="C2360" s="76" t="s">
        <v>1442</v>
      </c>
      <c r="D2360" s="77">
        <v>5033</v>
      </c>
      <c r="E2360" s="67"/>
    </row>
    <row r="2361" spans="2:5" ht="12" customHeight="1">
      <c r="B2361" s="73" t="s">
        <v>2544</v>
      </c>
      <c r="C2361" s="76" t="s">
        <v>1443</v>
      </c>
      <c r="D2361" s="77">
        <v>4431</v>
      </c>
      <c r="E2361" s="67"/>
    </row>
    <row r="2362" spans="2:5" ht="12" customHeight="1">
      <c r="B2362" s="73" t="s">
        <v>2544</v>
      </c>
      <c r="C2362" s="76" t="s">
        <v>1444</v>
      </c>
      <c r="D2362" s="77">
        <v>4634</v>
      </c>
      <c r="E2362" s="67"/>
    </row>
    <row r="2363" spans="2:5" ht="12" customHeight="1">
      <c r="B2363" s="73" t="s">
        <v>2544</v>
      </c>
      <c r="C2363" s="76" t="s">
        <v>1445</v>
      </c>
      <c r="D2363" s="77">
        <v>20938</v>
      </c>
      <c r="E2363" s="67"/>
    </row>
    <row r="2364" spans="2:5" ht="12" customHeight="1">
      <c r="B2364" s="73" t="s">
        <v>2544</v>
      </c>
      <c r="C2364" s="76" t="s">
        <v>1446</v>
      </c>
      <c r="D2364" s="77">
        <v>4461</v>
      </c>
      <c r="E2364" s="67"/>
    </row>
    <row r="2365" spans="2:5" ht="12" customHeight="1">
      <c r="B2365" s="73" t="s">
        <v>2544</v>
      </c>
      <c r="C2365" s="74" t="s">
        <v>1447</v>
      </c>
      <c r="D2365" s="75">
        <v>78405</v>
      </c>
      <c r="E2365" s="67"/>
    </row>
    <row r="2366" spans="2:5" ht="12" customHeight="1">
      <c r="B2366" s="73" t="s">
        <v>2544</v>
      </c>
      <c r="C2366" s="76" t="s">
        <v>1448</v>
      </c>
      <c r="D2366" s="77">
        <v>23863</v>
      </c>
      <c r="E2366" s="67"/>
    </row>
    <row r="2367" spans="2:5" ht="12" customHeight="1">
      <c r="B2367" s="73" t="s">
        <v>2544</v>
      </c>
      <c r="C2367" s="76" t="s">
        <v>1449</v>
      </c>
      <c r="D2367" s="77">
        <v>8859</v>
      </c>
      <c r="E2367" s="67"/>
    </row>
    <row r="2368" spans="2:5" ht="12" customHeight="1">
      <c r="B2368" s="73" t="s">
        <v>2544</v>
      </c>
      <c r="C2368" s="76" t="s">
        <v>1450</v>
      </c>
      <c r="D2368" s="77">
        <v>8138</v>
      </c>
      <c r="E2368" s="67"/>
    </row>
    <row r="2369" spans="2:5" ht="12" customHeight="1">
      <c r="B2369" s="73" t="s">
        <v>2544</v>
      </c>
      <c r="C2369" s="76" t="s">
        <v>1451</v>
      </c>
      <c r="D2369" s="77">
        <v>6714</v>
      </c>
      <c r="E2369" s="67"/>
    </row>
    <row r="2370" spans="2:5" ht="12" customHeight="1">
      <c r="B2370" s="73" t="s">
        <v>2544</v>
      </c>
      <c r="C2370" s="76" t="s">
        <v>1452</v>
      </c>
      <c r="D2370" s="77">
        <v>7552</v>
      </c>
      <c r="E2370" s="67"/>
    </row>
    <row r="2371" spans="2:5" ht="12" customHeight="1">
      <c r="B2371" s="73" t="s">
        <v>2544</v>
      </c>
      <c r="C2371" s="76" t="s">
        <v>1453</v>
      </c>
      <c r="D2371" s="77">
        <v>6447</v>
      </c>
      <c r="E2371" s="67"/>
    </row>
    <row r="2372" spans="2:5" ht="12" customHeight="1">
      <c r="B2372" s="73" t="s">
        <v>2544</v>
      </c>
      <c r="C2372" s="76" t="s">
        <v>1454</v>
      </c>
      <c r="D2372" s="77">
        <v>8559</v>
      </c>
      <c r="E2372" s="67"/>
    </row>
    <row r="2373" spans="2:5" ht="12" customHeight="1">
      <c r="B2373" s="73" t="s">
        <v>2544</v>
      </c>
      <c r="C2373" s="76" t="s">
        <v>1455</v>
      </c>
      <c r="D2373" s="77">
        <v>3770</v>
      </c>
      <c r="E2373" s="67"/>
    </row>
    <row r="2374" spans="2:5" ht="12" customHeight="1">
      <c r="B2374" s="73" t="s">
        <v>2544</v>
      </c>
      <c r="C2374" s="76" t="s">
        <v>1456</v>
      </c>
      <c r="D2374" s="77">
        <v>4503</v>
      </c>
      <c r="E2374" s="67"/>
    </row>
    <row r="2375" spans="2:5" ht="12" customHeight="1">
      <c r="B2375" s="73" t="s">
        <v>2544</v>
      </c>
      <c r="C2375" s="74" t="s">
        <v>1457</v>
      </c>
      <c r="D2375" s="75">
        <v>75673</v>
      </c>
      <c r="E2375" s="67"/>
    </row>
    <row r="2376" spans="2:5" ht="12" customHeight="1">
      <c r="B2376" s="73" t="s">
        <v>2544</v>
      </c>
      <c r="C2376" s="76" t="s">
        <v>1458</v>
      </c>
      <c r="D2376" s="77">
        <v>45953</v>
      </c>
      <c r="E2376" s="67"/>
    </row>
    <row r="2377" spans="2:5" ht="12" customHeight="1">
      <c r="B2377" s="73" t="s">
        <v>2544</v>
      </c>
      <c r="C2377" s="76" t="s">
        <v>1459</v>
      </c>
      <c r="D2377" s="77">
        <v>8189</v>
      </c>
      <c r="E2377" s="67"/>
    </row>
    <row r="2378" spans="2:5" ht="12" customHeight="1">
      <c r="B2378" s="73" t="s">
        <v>2544</v>
      </c>
      <c r="C2378" s="76" t="s">
        <v>1460</v>
      </c>
      <c r="D2378" s="77">
        <v>5096</v>
      </c>
      <c r="E2378" s="67"/>
    </row>
    <row r="2379" spans="2:5" ht="12" customHeight="1">
      <c r="B2379" s="73" t="s">
        <v>2544</v>
      </c>
      <c r="C2379" s="76" t="s">
        <v>1461</v>
      </c>
      <c r="D2379" s="77">
        <v>6132</v>
      </c>
      <c r="E2379" s="67"/>
    </row>
    <row r="2380" spans="2:5" ht="12" customHeight="1">
      <c r="B2380" s="73" t="s">
        <v>2544</v>
      </c>
      <c r="C2380" s="76" t="s">
        <v>1462</v>
      </c>
      <c r="D2380" s="77">
        <v>10303</v>
      </c>
      <c r="E2380" s="67"/>
    </row>
    <row r="2381" spans="2:5" ht="12" customHeight="1">
      <c r="B2381" s="73" t="s">
        <v>2544</v>
      </c>
      <c r="C2381" s="74" t="s">
        <v>1463</v>
      </c>
      <c r="D2381" s="75">
        <v>90888</v>
      </c>
      <c r="E2381" s="67"/>
    </row>
    <row r="2382" spans="2:5" ht="12" customHeight="1">
      <c r="B2382" s="73" t="s">
        <v>2544</v>
      </c>
      <c r="C2382" s="76" t="s">
        <v>1464</v>
      </c>
      <c r="D2382" s="77">
        <v>49513</v>
      </c>
      <c r="E2382" s="67"/>
    </row>
    <row r="2383" spans="2:5" ht="12" customHeight="1">
      <c r="B2383" s="73" t="s">
        <v>2544</v>
      </c>
      <c r="C2383" s="76" t="s">
        <v>2545</v>
      </c>
      <c r="D2383" s="77">
        <v>10950</v>
      </c>
      <c r="E2383" s="67"/>
    </row>
    <row r="2384" spans="2:5" ht="12" customHeight="1">
      <c r="B2384" s="73" t="s">
        <v>2544</v>
      </c>
      <c r="C2384" s="76" t="s">
        <v>2563</v>
      </c>
      <c r="D2384" s="77">
        <v>8293</v>
      </c>
      <c r="E2384" s="67"/>
    </row>
    <row r="2385" spans="2:5" ht="12" customHeight="1">
      <c r="B2385" s="73" t="s">
        <v>2544</v>
      </c>
      <c r="C2385" s="76" t="s">
        <v>1465</v>
      </c>
      <c r="D2385" s="77">
        <v>15272</v>
      </c>
      <c r="E2385" s="67"/>
    </row>
    <row r="2386" spans="2:5" ht="12" customHeight="1">
      <c r="B2386" s="73" t="s">
        <v>2544</v>
      </c>
      <c r="C2386" s="76" t="s">
        <v>1466</v>
      </c>
      <c r="D2386" s="77">
        <v>6860</v>
      </c>
      <c r="E2386" s="67"/>
    </row>
    <row r="2387" spans="2:5" ht="12" customHeight="1">
      <c r="B2387" s="73" t="s">
        <v>2544</v>
      </c>
      <c r="C2387" s="74" t="s">
        <v>1467</v>
      </c>
      <c r="D2387" s="75">
        <v>72456</v>
      </c>
      <c r="E2387" s="67"/>
    </row>
    <row r="2388" spans="2:5" ht="12" customHeight="1">
      <c r="B2388" s="73" t="s">
        <v>2544</v>
      </c>
      <c r="C2388" s="76" t="s">
        <v>1468</v>
      </c>
      <c r="D2388" s="77">
        <v>7837</v>
      </c>
      <c r="E2388" s="67"/>
    </row>
    <row r="2389" spans="2:5" ht="12" customHeight="1">
      <c r="B2389" s="73" t="s">
        <v>2544</v>
      </c>
      <c r="C2389" s="76" t="s">
        <v>1972</v>
      </c>
      <c r="D2389" s="77">
        <v>4118</v>
      </c>
      <c r="E2389" s="67"/>
    </row>
    <row r="2390" spans="2:5" ht="12" customHeight="1">
      <c r="B2390" s="73" t="s">
        <v>2544</v>
      </c>
      <c r="C2390" s="76" t="s">
        <v>2743</v>
      </c>
      <c r="D2390" s="77">
        <v>3878</v>
      </c>
      <c r="E2390" s="67"/>
    </row>
    <row r="2391" spans="2:5" ht="12" customHeight="1">
      <c r="B2391" s="73" t="s">
        <v>2544</v>
      </c>
      <c r="C2391" s="76" t="s">
        <v>1469</v>
      </c>
      <c r="D2391" s="77">
        <v>7733</v>
      </c>
      <c r="E2391" s="67"/>
    </row>
    <row r="2392" spans="2:5" ht="12" customHeight="1">
      <c r="B2392" s="73" t="s">
        <v>2544</v>
      </c>
      <c r="C2392" s="76" t="s">
        <v>1470</v>
      </c>
      <c r="D2392" s="77">
        <v>11901</v>
      </c>
      <c r="E2392" s="67"/>
    </row>
    <row r="2393" spans="2:5" ht="12" customHeight="1">
      <c r="B2393" s="73" t="s">
        <v>2544</v>
      </c>
      <c r="C2393" s="76" t="s">
        <v>1471</v>
      </c>
      <c r="D2393" s="77">
        <v>6372</v>
      </c>
      <c r="E2393" s="67"/>
    </row>
    <row r="2394" spans="2:5" ht="12" customHeight="1">
      <c r="B2394" s="73" t="s">
        <v>2544</v>
      </c>
      <c r="C2394" s="76" t="s">
        <v>1472</v>
      </c>
      <c r="D2394" s="77">
        <v>25897</v>
      </c>
      <c r="E2394" s="67"/>
    </row>
    <row r="2395" spans="2:5" ht="12" customHeight="1">
      <c r="B2395" s="73" t="s">
        <v>2544</v>
      </c>
      <c r="C2395" s="76" t="s">
        <v>1473</v>
      </c>
      <c r="D2395" s="77">
        <v>4720</v>
      </c>
      <c r="E2395" s="67"/>
    </row>
    <row r="2396" spans="2:5" ht="12" customHeight="1">
      <c r="B2396" s="73" t="s">
        <v>2544</v>
      </c>
      <c r="C2396" s="74" t="s">
        <v>1474</v>
      </c>
      <c r="D2396" s="75">
        <v>45521</v>
      </c>
      <c r="E2396" s="67"/>
    </row>
    <row r="2397" spans="2:5" ht="12" customHeight="1">
      <c r="B2397" s="73" t="s">
        <v>2544</v>
      </c>
      <c r="C2397" s="76" t="s">
        <v>1475</v>
      </c>
      <c r="D2397" s="77">
        <v>5224</v>
      </c>
      <c r="E2397" s="67"/>
    </row>
    <row r="2398" spans="2:5" ht="12" customHeight="1">
      <c r="B2398" s="73" t="s">
        <v>2544</v>
      </c>
      <c r="C2398" s="76" t="s">
        <v>1476</v>
      </c>
      <c r="D2398" s="77">
        <v>10650</v>
      </c>
      <c r="E2398" s="67"/>
    </row>
    <row r="2399" spans="2:5" ht="12" customHeight="1">
      <c r="B2399" s="73" t="s">
        <v>2544</v>
      </c>
      <c r="C2399" s="76" t="s">
        <v>1477</v>
      </c>
      <c r="D2399" s="77">
        <v>2730</v>
      </c>
      <c r="E2399" s="67"/>
    </row>
    <row r="2400" spans="2:5" ht="12" customHeight="1">
      <c r="B2400" s="73" t="s">
        <v>2544</v>
      </c>
      <c r="C2400" s="76" t="s">
        <v>1478</v>
      </c>
      <c r="D2400" s="77">
        <v>2514</v>
      </c>
      <c r="E2400" s="67"/>
    </row>
    <row r="2401" spans="2:5" ht="12" customHeight="1">
      <c r="B2401" s="73" t="s">
        <v>2544</v>
      </c>
      <c r="C2401" s="76" t="s">
        <v>1479</v>
      </c>
      <c r="D2401" s="77">
        <v>4856</v>
      </c>
      <c r="E2401" s="67"/>
    </row>
    <row r="2402" spans="2:5" ht="12" customHeight="1">
      <c r="B2402" s="73" t="s">
        <v>2544</v>
      </c>
      <c r="C2402" s="76" t="s">
        <v>1480</v>
      </c>
      <c r="D2402" s="77">
        <v>19547</v>
      </c>
      <c r="E2402" s="67"/>
    </row>
    <row r="2403" spans="2:5" ht="12" customHeight="1">
      <c r="B2403" s="73" t="s">
        <v>2544</v>
      </c>
      <c r="C2403" s="74" t="s">
        <v>798</v>
      </c>
      <c r="D2403" s="75"/>
      <c r="E2403" s="67"/>
    </row>
    <row r="2404" spans="2:5" ht="12" customHeight="1">
      <c r="B2404" s="73" t="s">
        <v>2544</v>
      </c>
      <c r="C2404" s="79" t="s">
        <v>799</v>
      </c>
      <c r="D2404" s="75"/>
      <c r="E2404" s="67"/>
    </row>
    <row r="2405" spans="2:5" ht="12" customHeight="1">
      <c r="B2405" s="73" t="s">
        <v>2544</v>
      </c>
      <c r="C2405" s="74" t="s">
        <v>1481</v>
      </c>
      <c r="D2405" s="75">
        <v>196804</v>
      </c>
      <c r="E2405" s="67"/>
    </row>
    <row r="2406" spans="2:5" ht="12" customHeight="1" thickBot="1">
      <c r="B2406" s="73"/>
      <c r="C2406" s="76"/>
      <c r="D2406" s="75"/>
      <c r="E2406" s="67"/>
    </row>
    <row r="2407" spans="2:5" ht="16.5" customHeight="1" thickTop="1">
      <c r="B2407" s="177" t="s">
        <v>2617</v>
      </c>
      <c r="C2407" s="183" t="s">
        <v>2643</v>
      </c>
      <c r="D2407" s="179" t="s">
        <v>240</v>
      </c>
    </row>
    <row r="2408" spans="2:5" ht="25.5" customHeight="1" thickBot="1">
      <c r="B2408" s="191"/>
      <c r="C2408" s="184"/>
      <c r="D2408" s="180"/>
    </row>
    <row r="2409" spans="2:5" ht="12" customHeight="1" thickTop="1">
      <c r="B2409" s="73"/>
      <c r="C2409" s="76"/>
      <c r="D2409" s="75"/>
      <c r="E2409" s="67"/>
    </row>
    <row r="2410" spans="2:5" ht="12" customHeight="1">
      <c r="B2410" s="73"/>
      <c r="C2410" s="74" t="s">
        <v>1482</v>
      </c>
      <c r="D2410" s="75"/>
      <c r="E2410" s="67"/>
    </row>
    <row r="2411" spans="2:5" ht="12" customHeight="1">
      <c r="B2411" s="73"/>
      <c r="C2411" s="74" t="s">
        <v>1483</v>
      </c>
      <c r="D2411" s="75">
        <v>1433945</v>
      </c>
      <c r="E2411" s="67"/>
    </row>
    <row r="2412" spans="2:5" ht="12" customHeight="1">
      <c r="B2412" s="73"/>
      <c r="C2412" s="76"/>
      <c r="D2412" s="75"/>
      <c r="E2412" s="67"/>
    </row>
    <row r="2413" spans="2:5" ht="12" customHeight="1">
      <c r="B2413" s="73" t="s">
        <v>1763</v>
      </c>
      <c r="C2413" s="74" t="s">
        <v>1484</v>
      </c>
      <c r="D2413" s="75">
        <v>58435</v>
      </c>
      <c r="E2413" s="67"/>
    </row>
    <row r="2414" spans="2:5" ht="12" customHeight="1">
      <c r="B2414" s="73" t="s">
        <v>1763</v>
      </c>
      <c r="C2414" s="76" t="s">
        <v>2085</v>
      </c>
      <c r="D2414" s="77">
        <v>23810</v>
      </c>
      <c r="E2414" s="67"/>
    </row>
    <row r="2415" spans="2:5" ht="12" customHeight="1">
      <c r="B2415" s="73" t="s">
        <v>1763</v>
      </c>
      <c r="C2415" s="76" t="s">
        <v>2086</v>
      </c>
      <c r="D2415" s="77">
        <v>4021</v>
      </c>
      <c r="E2415" s="67"/>
    </row>
    <row r="2416" spans="2:5" ht="12" customHeight="1">
      <c r="B2416" s="73" t="s">
        <v>1763</v>
      </c>
      <c r="C2416" s="76" t="s">
        <v>2049</v>
      </c>
      <c r="D2416" s="77">
        <v>10884</v>
      </c>
      <c r="E2416" s="67"/>
    </row>
    <row r="2417" spans="2:5" ht="12" customHeight="1">
      <c r="B2417" s="73" t="s">
        <v>1763</v>
      </c>
      <c r="C2417" s="76" t="s">
        <v>2032</v>
      </c>
      <c r="D2417" s="77">
        <v>6441</v>
      </c>
      <c r="E2417" s="67"/>
    </row>
    <row r="2418" spans="2:5" ht="12" customHeight="1">
      <c r="B2418" s="73" t="s">
        <v>1763</v>
      </c>
      <c r="C2418" s="76" t="s">
        <v>2055</v>
      </c>
      <c r="D2418" s="77">
        <v>6978</v>
      </c>
      <c r="E2418" s="67"/>
    </row>
    <row r="2419" spans="2:5" ht="12" customHeight="1">
      <c r="B2419" s="73" t="s">
        <v>1763</v>
      </c>
      <c r="C2419" s="76" t="s">
        <v>2045</v>
      </c>
      <c r="D2419" s="77">
        <v>6301</v>
      </c>
      <c r="E2419" s="67"/>
    </row>
    <row r="2420" spans="2:5" ht="12" customHeight="1">
      <c r="B2420" s="73" t="s">
        <v>1763</v>
      </c>
      <c r="C2420" s="74" t="s">
        <v>1485</v>
      </c>
      <c r="D2420" s="75">
        <v>41675</v>
      </c>
      <c r="E2420" s="67"/>
    </row>
    <row r="2421" spans="2:5" ht="12" customHeight="1">
      <c r="B2421" s="73" t="s">
        <v>1763</v>
      </c>
      <c r="C2421" s="76" t="s">
        <v>1764</v>
      </c>
      <c r="D2421" s="77">
        <v>17074</v>
      </c>
      <c r="E2421" s="67"/>
    </row>
    <row r="2422" spans="2:5" ht="12" customHeight="1">
      <c r="B2422" s="73" t="s">
        <v>1763</v>
      </c>
      <c r="C2422" s="76" t="s">
        <v>1765</v>
      </c>
      <c r="D2422" s="77">
        <v>6144</v>
      </c>
      <c r="E2422" s="67"/>
    </row>
    <row r="2423" spans="2:5" ht="12" customHeight="1">
      <c r="B2423" s="73" t="s">
        <v>1763</v>
      </c>
      <c r="C2423" s="76" t="s">
        <v>1773</v>
      </c>
      <c r="D2423" s="77">
        <v>3646</v>
      </c>
      <c r="E2423" s="67"/>
    </row>
    <row r="2424" spans="2:5" ht="12" customHeight="1">
      <c r="B2424" s="73" t="s">
        <v>1763</v>
      </c>
      <c r="C2424" s="76" t="s">
        <v>1779</v>
      </c>
      <c r="D2424" s="77">
        <v>2928</v>
      </c>
      <c r="E2424" s="67"/>
    </row>
    <row r="2425" spans="2:5" ht="12" customHeight="1">
      <c r="B2425" s="73" t="s">
        <v>1763</v>
      </c>
      <c r="C2425" s="76" t="s">
        <v>1792</v>
      </c>
      <c r="D2425" s="77">
        <v>6323</v>
      </c>
      <c r="E2425" s="67"/>
    </row>
    <row r="2426" spans="2:5" ht="12" customHeight="1">
      <c r="B2426" s="73" t="s">
        <v>1763</v>
      </c>
      <c r="C2426" s="76" t="s">
        <v>1793</v>
      </c>
      <c r="D2426" s="77">
        <v>2533</v>
      </c>
      <c r="E2426" s="67"/>
    </row>
    <row r="2427" spans="2:5" ht="12" customHeight="1">
      <c r="B2427" s="73" t="s">
        <v>1763</v>
      </c>
      <c r="C2427" s="76" t="s">
        <v>1806</v>
      </c>
      <c r="D2427" s="77">
        <v>3027</v>
      </c>
      <c r="E2427" s="67"/>
    </row>
    <row r="2428" spans="2:5" ht="12" customHeight="1">
      <c r="B2428" s="73" t="s">
        <v>1763</v>
      </c>
      <c r="C2428" s="74" t="s">
        <v>1486</v>
      </c>
      <c r="D2428" s="75">
        <v>65772</v>
      </c>
      <c r="E2428" s="67"/>
    </row>
    <row r="2429" spans="2:5" ht="12" customHeight="1">
      <c r="B2429" s="73" t="s">
        <v>1763</v>
      </c>
      <c r="C2429" s="76" t="s">
        <v>2181</v>
      </c>
      <c r="D2429" s="77">
        <v>21370</v>
      </c>
      <c r="E2429" s="67"/>
    </row>
    <row r="2430" spans="2:5" ht="12" customHeight="1">
      <c r="B2430" s="73" t="s">
        <v>1763</v>
      </c>
      <c r="C2430" s="76" t="s">
        <v>2182</v>
      </c>
      <c r="D2430" s="77">
        <v>9899</v>
      </c>
      <c r="E2430" s="67"/>
    </row>
    <row r="2431" spans="2:5" ht="12" customHeight="1">
      <c r="B2431" s="73" t="s">
        <v>1763</v>
      </c>
      <c r="C2431" s="76" t="s">
        <v>2183</v>
      </c>
      <c r="D2431" s="77">
        <v>7273</v>
      </c>
      <c r="E2431" s="67"/>
    </row>
    <row r="2432" spans="2:5" ht="12" customHeight="1">
      <c r="B2432" s="73" t="s">
        <v>1763</v>
      </c>
      <c r="C2432" s="76" t="s">
        <v>2184</v>
      </c>
      <c r="D2432" s="77">
        <v>14299</v>
      </c>
      <c r="E2432" s="67"/>
    </row>
    <row r="2433" spans="2:5" ht="12" customHeight="1">
      <c r="B2433" s="73" t="s">
        <v>1763</v>
      </c>
      <c r="C2433" s="76" t="s">
        <v>2185</v>
      </c>
      <c r="D2433" s="77">
        <v>5693</v>
      </c>
      <c r="E2433" s="67"/>
    </row>
    <row r="2434" spans="2:5" ht="12" customHeight="1">
      <c r="B2434" s="73" t="s">
        <v>1763</v>
      </c>
      <c r="C2434" s="76" t="s">
        <v>2077</v>
      </c>
      <c r="D2434" s="77">
        <v>7238</v>
      </c>
      <c r="E2434" s="67"/>
    </row>
    <row r="2435" spans="2:5" ht="12" customHeight="1">
      <c r="B2435" s="73" t="s">
        <v>1763</v>
      </c>
      <c r="C2435" s="74" t="s">
        <v>1487</v>
      </c>
      <c r="D2435" s="75">
        <v>57955</v>
      </c>
      <c r="E2435" s="67"/>
    </row>
    <row r="2436" spans="2:5" ht="12" customHeight="1">
      <c r="B2436" s="73" t="s">
        <v>1763</v>
      </c>
      <c r="C2436" s="76" t="s">
        <v>1768</v>
      </c>
      <c r="D2436" s="77">
        <v>7522</v>
      </c>
      <c r="E2436" s="67"/>
    </row>
    <row r="2437" spans="2:5" ht="12" customHeight="1">
      <c r="B2437" s="73" t="s">
        <v>1763</v>
      </c>
      <c r="C2437" s="76" t="s">
        <v>1775</v>
      </c>
      <c r="D2437" s="77">
        <v>3119</v>
      </c>
      <c r="E2437" s="67"/>
    </row>
    <row r="2438" spans="2:5" ht="12" customHeight="1">
      <c r="B2438" s="73" t="s">
        <v>1763</v>
      </c>
      <c r="C2438" s="76" t="s">
        <v>1776</v>
      </c>
      <c r="D2438" s="77">
        <v>5132</v>
      </c>
      <c r="E2438" s="67"/>
    </row>
    <row r="2439" spans="2:5" ht="12" customHeight="1">
      <c r="B2439" s="73" t="s">
        <v>1763</v>
      </c>
      <c r="C2439" s="76" t="s">
        <v>1782</v>
      </c>
      <c r="D2439" s="77">
        <v>4133</v>
      </c>
      <c r="E2439" s="67"/>
    </row>
    <row r="2440" spans="2:5" ht="12" customHeight="1">
      <c r="B2440" s="73" t="s">
        <v>1763</v>
      </c>
      <c r="C2440" s="76" t="s">
        <v>1784</v>
      </c>
      <c r="D2440" s="77">
        <v>3413</v>
      </c>
      <c r="E2440" s="67"/>
    </row>
    <row r="2441" spans="2:5" ht="12" customHeight="1">
      <c r="B2441" s="73" t="s">
        <v>1763</v>
      </c>
      <c r="C2441" s="76" t="s">
        <v>1786</v>
      </c>
      <c r="D2441" s="77">
        <v>4484</v>
      </c>
      <c r="E2441" s="67"/>
    </row>
    <row r="2442" spans="2:5" ht="12" customHeight="1">
      <c r="B2442" s="73" t="s">
        <v>1763</v>
      </c>
      <c r="C2442" s="76" t="s">
        <v>1791</v>
      </c>
      <c r="D2442" s="77">
        <v>19502</v>
      </c>
      <c r="E2442" s="67"/>
    </row>
    <row r="2443" spans="2:5" ht="12" customHeight="1">
      <c r="B2443" s="73" t="s">
        <v>1763</v>
      </c>
      <c r="C2443" s="76" t="s">
        <v>1795</v>
      </c>
      <c r="D2443" s="77">
        <v>3881</v>
      </c>
      <c r="E2443" s="67"/>
    </row>
    <row r="2444" spans="2:5" ht="12" customHeight="1">
      <c r="B2444" s="73" t="s">
        <v>1763</v>
      </c>
      <c r="C2444" s="76" t="s">
        <v>1805</v>
      </c>
      <c r="D2444" s="77">
        <v>6769</v>
      </c>
      <c r="E2444" s="67"/>
    </row>
    <row r="2445" spans="2:5" ht="12" customHeight="1">
      <c r="B2445" s="73" t="s">
        <v>1763</v>
      </c>
      <c r="C2445" s="74" t="s">
        <v>1488</v>
      </c>
      <c r="D2445" s="75">
        <v>91022</v>
      </c>
      <c r="E2445" s="67"/>
    </row>
    <row r="2446" spans="2:5" ht="12" customHeight="1">
      <c r="B2446" s="73" t="s">
        <v>1763</v>
      </c>
      <c r="C2446" s="76" t="s">
        <v>2353</v>
      </c>
      <c r="D2446" s="77">
        <v>61523</v>
      </c>
      <c r="E2446" s="67"/>
    </row>
    <row r="2447" spans="2:5" ht="12" customHeight="1">
      <c r="B2447" s="73" t="s">
        <v>1763</v>
      </c>
      <c r="C2447" s="76" t="s">
        <v>1489</v>
      </c>
      <c r="D2447" s="77">
        <v>11495</v>
      </c>
      <c r="E2447" s="67"/>
    </row>
    <row r="2448" spans="2:5" ht="12" customHeight="1">
      <c r="B2448" s="73" t="s">
        <v>1763</v>
      </c>
      <c r="C2448" s="76" t="s">
        <v>1490</v>
      </c>
      <c r="D2448" s="77">
        <v>6785</v>
      </c>
      <c r="E2448" s="67"/>
    </row>
    <row r="2449" spans="2:5" ht="12" customHeight="1">
      <c r="B2449" s="73" t="s">
        <v>1763</v>
      </c>
      <c r="C2449" s="76" t="s">
        <v>1491</v>
      </c>
      <c r="D2449" s="77">
        <v>7379</v>
      </c>
      <c r="E2449" s="67"/>
    </row>
    <row r="2450" spans="2:5" ht="12" customHeight="1">
      <c r="B2450" s="73" t="s">
        <v>1763</v>
      </c>
      <c r="C2450" s="76" t="s">
        <v>1492</v>
      </c>
      <c r="D2450" s="77">
        <v>3840</v>
      </c>
      <c r="E2450" s="67"/>
    </row>
    <row r="2451" spans="2:5" ht="12" customHeight="1">
      <c r="B2451" s="73" t="s">
        <v>1763</v>
      </c>
      <c r="C2451" s="74" t="s">
        <v>1493</v>
      </c>
      <c r="D2451" s="75">
        <v>56922</v>
      </c>
      <c r="E2451" s="67"/>
    </row>
    <row r="2452" spans="2:5" ht="12" customHeight="1">
      <c r="B2452" s="73" t="s">
        <v>1763</v>
      </c>
      <c r="C2452" s="76" t="s">
        <v>2354</v>
      </c>
      <c r="D2452" s="77">
        <v>29480</v>
      </c>
      <c r="E2452" s="67"/>
    </row>
    <row r="2453" spans="2:5" ht="12" customHeight="1">
      <c r="B2453" s="73" t="s">
        <v>1763</v>
      </c>
      <c r="C2453" s="76" t="s">
        <v>1494</v>
      </c>
      <c r="D2453" s="77">
        <v>8387</v>
      </c>
      <c r="E2453" s="67"/>
    </row>
    <row r="2454" spans="2:5" ht="12" customHeight="1">
      <c r="B2454" s="73" t="s">
        <v>1763</v>
      </c>
      <c r="C2454" s="76" t="s">
        <v>1495</v>
      </c>
      <c r="D2454" s="77">
        <v>3161</v>
      </c>
      <c r="E2454" s="67"/>
    </row>
    <row r="2455" spans="2:5" ht="12" customHeight="1">
      <c r="B2455" s="73" t="s">
        <v>1763</v>
      </c>
      <c r="C2455" s="76" t="s">
        <v>1496</v>
      </c>
      <c r="D2455" s="77">
        <v>3808</v>
      </c>
      <c r="E2455" s="67"/>
    </row>
    <row r="2456" spans="2:5" ht="12" customHeight="1">
      <c r="B2456" s="73" t="s">
        <v>1763</v>
      </c>
      <c r="C2456" s="76" t="s">
        <v>2044</v>
      </c>
      <c r="D2456" s="77">
        <v>5740</v>
      </c>
      <c r="E2456" s="67"/>
    </row>
    <row r="2457" spans="2:5" ht="12" customHeight="1">
      <c r="B2457" s="73" t="s">
        <v>1763</v>
      </c>
      <c r="C2457" s="76" t="s">
        <v>1497</v>
      </c>
      <c r="D2457" s="77">
        <v>6346</v>
      </c>
      <c r="E2457" s="67"/>
    </row>
    <row r="2458" spans="2:5" ht="12" customHeight="1">
      <c r="B2458" s="73" t="s">
        <v>1763</v>
      </c>
      <c r="C2458" s="74" t="s">
        <v>1498</v>
      </c>
      <c r="D2458" s="75">
        <v>27062</v>
      </c>
      <c r="E2458" s="67"/>
    </row>
    <row r="2459" spans="2:5" ht="12" customHeight="1">
      <c r="B2459" s="73" t="s">
        <v>1763</v>
      </c>
      <c r="C2459" s="76" t="s">
        <v>1499</v>
      </c>
      <c r="D2459" s="77">
        <v>3756</v>
      </c>
      <c r="E2459" s="67"/>
    </row>
    <row r="2460" spans="2:5" ht="12" customHeight="1">
      <c r="B2460" s="73" t="s">
        <v>1763</v>
      </c>
      <c r="C2460" s="76" t="s">
        <v>1500</v>
      </c>
      <c r="D2460" s="77">
        <v>3016</v>
      </c>
      <c r="E2460" s="67"/>
    </row>
    <row r="2461" spans="2:5" ht="12" customHeight="1">
      <c r="B2461" s="73" t="s">
        <v>1763</v>
      </c>
      <c r="C2461" s="76" t="s">
        <v>1501</v>
      </c>
      <c r="D2461" s="77">
        <v>20290</v>
      </c>
      <c r="E2461" s="67"/>
    </row>
    <row r="2462" spans="2:5" ht="12" customHeight="1">
      <c r="B2462" s="73" t="s">
        <v>1763</v>
      </c>
      <c r="C2462" s="74" t="s">
        <v>1502</v>
      </c>
      <c r="D2462" s="75">
        <v>92811</v>
      </c>
      <c r="E2462" s="67"/>
    </row>
    <row r="2463" spans="2:5" ht="12" customHeight="1">
      <c r="B2463" s="73" t="s">
        <v>1763</v>
      </c>
      <c r="C2463" s="76" t="s">
        <v>2330</v>
      </c>
      <c r="D2463" s="77">
        <v>33132</v>
      </c>
      <c r="E2463" s="67"/>
    </row>
    <row r="2464" spans="2:5" ht="12" customHeight="1">
      <c r="B2464" s="73" t="s">
        <v>1763</v>
      </c>
      <c r="C2464" s="76" t="s">
        <v>2334</v>
      </c>
      <c r="D2464" s="77">
        <v>10269</v>
      </c>
      <c r="E2464" s="67"/>
    </row>
    <row r="2465" spans="2:5" ht="12" customHeight="1">
      <c r="B2465" s="73" t="s">
        <v>1763</v>
      </c>
      <c r="C2465" s="76" t="s">
        <v>2058</v>
      </c>
      <c r="D2465" s="77">
        <v>12849</v>
      </c>
      <c r="E2465" s="67"/>
    </row>
    <row r="2466" spans="2:5" ht="12" customHeight="1">
      <c r="B2466" s="73" t="s">
        <v>1763</v>
      </c>
      <c r="C2466" s="76" t="s">
        <v>1777</v>
      </c>
      <c r="D2466" s="77">
        <v>6078</v>
      </c>
      <c r="E2466" s="67"/>
    </row>
    <row r="2467" spans="2:5" ht="12" customHeight="1">
      <c r="B2467" s="73" t="s">
        <v>1763</v>
      </c>
      <c r="C2467" s="76" t="s">
        <v>2068</v>
      </c>
      <c r="D2467" s="77">
        <v>10759</v>
      </c>
      <c r="E2467" s="67"/>
    </row>
    <row r="2468" spans="2:5" ht="12" customHeight="1">
      <c r="B2468" s="73" t="s">
        <v>1763</v>
      </c>
      <c r="C2468" s="76" t="s">
        <v>1802</v>
      </c>
      <c r="D2468" s="77">
        <v>12872</v>
      </c>
      <c r="E2468" s="67"/>
    </row>
    <row r="2469" spans="2:5" ht="12" customHeight="1">
      <c r="B2469" s="73" t="s">
        <v>1763</v>
      </c>
      <c r="C2469" s="76" t="s">
        <v>2047</v>
      </c>
      <c r="D2469" s="77">
        <v>6852</v>
      </c>
      <c r="E2469" s="67"/>
    </row>
    <row r="2470" spans="2:5" ht="12" customHeight="1">
      <c r="B2470" s="73" t="s">
        <v>1763</v>
      </c>
      <c r="C2470" s="74" t="s">
        <v>1503</v>
      </c>
      <c r="D2470" s="75">
        <v>63470</v>
      </c>
      <c r="E2470" s="67"/>
    </row>
    <row r="2471" spans="2:5" ht="12" customHeight="1">
      <c r="B2471" s="73" t="s">
        <v>1763</v>
      </c>
      <c r="C2471" s="76" t="s">
        <v>2087</v>
      </c>
      <c r="D2471" s="77">
        <v>27478</v>
      </c>
      <c r="E2471" s="67"/>
    </row>
    <row r="2472" spans="2:5" ht="12" customHeight="1">
      <c r="B2472" s="73" t="s">
        <v>1763</v>
      </c>
      <c r="C2472" s="76" t="s">
        <v>2048</v>
      </c>
      <c r="D2472" s="77">
        <v>6275</v>
      </c>
      <c r="E2472" s="67"/>
    </row>
    <row r="2473" spans="2:5" ht="12" customHeight="1">
      <c r="B2473" s="73" t="s">
        <v>1763</v>
      </c>
      <c r="C2473" s="76" t="s">
        <v>2063</v>
      </c>
      <c r="D2473" s="77">
        <v>8334</v>
      </c>
      <c r="E2473" s="67"/>
    </row>
    <row r="2474" spans="2:5" ht="12" customHeight="1">
      <c r="B2474" s="73" t="s">
        <v>1763</v>
      </c>
      <c r="C2474" s="76" t="s">
        <v>2035</v>
      </c>
      <c r="D2474" s="77">
        <v>9905</v>
      </c>
      <c r="E2474" s="67"/>
    </row>
    <row r="2475" spans="2:5" ht="12" customHeight="1">
      <c r="B2475" s="73" t="s">
        <v>1763</v>
      </c>
      <c r="C2475" s="76" t="s">
        <v>2042</v>
      </c>
      <c r="D2475" s="77">
        <v>7600</v>
      </c>
      <c r="E2475" s="67"/>
    </row>
    <row r="2476" spans="2:5" ht="12" customHeight="1">
      <c r="B2476" s="73" t="s">
        <v>1763</v>
      </c>
      <c r="C2476" s="76" t="s">
        <v>2079</v>
      </c>
      <c r="D2476" s="77">
        <v>3878</v>
      </c>
      <c r="E2476" s="67"/>
    </row>
    <row r="2477" spans="2:5" ht="12" customHeight="1">
      <c r="B2477" s="73" t="s">
        <v>1763</v>
      </c>
      <c r="C2477" s="74" t="s">
        <v>1504</v>
      </c>
      <c r="D2477" s="75">
        <v>41840</v>
      </c>
      <c r="E2477" s="67"/>
    </row>
    <row r="2478" spans="2:5" ht="12" customHeight="1">
      <c r="B2478" s="73" t="s">
        <v>1763</v>
      </c>
      <c r="C2478" s="76" t="s">
        <v>2088</v>
      </c>
      <c r="D2478" s="77">
        <v>15877</v>
      </c>
      <c r="E2478" s="67"/>
    </row>
    <row r="2479" spans="2:5" ht="12" customHeight="1">
      <c r="B2479" s="73" t="s">
        <v>1763</v>
      </c>
      <c r="C2479" s="76" t="s">
        <v>2064</v>
      </c>
      <c r="D2479" s="77">
        <v>3337</v>
      </c>
      <c r="E2479" s="67"/>
    </row>
    <row r="2480" spans="2:5" ht="12" customHeight="1">
      <c r="B2480" s="73" t="s">
        <v>1763</v>
      </c>
      <c r="C2480" s="76" t="s">
        <v>2067</v>
      </c>
      <c r="D2480" s="77">
        <v>6822</v>
      </c>
      <c r="E2480" s="67"/>
    </row>
    <row r="2481" spans="2:5" ht="12" customHeight="1">
      <c r="B2481" s="73" t="s">
        <v>1763</v>
      </c>
      <c r="C2481" s="76" t="s">
        <v>2069</v>
      </c>
      <c r="D2481" s="77">
        <v>3626</v>
      </c>
      <c r="E2481" s="67"/>
    </row>
    <row r="2482" spans="2:5" ht="12" customHeight="1">
      <c r="B2482" s="73" t="s">
        <v>1763</v>
      </c>
      <c r="C2482" s="76" t="s">
        <v>1789</v>
      </c>
      <c r="D2482" s="77">
        <v>12178</v>
      </c>
      <c r="E2482" s="67"/>
    </row>
    <row r="2483" spans="2:5" ht="12" customHeight="1">
      <c r="B2483" s="73" t="s">
        <v>1763</v>
      </c>
      <c r="C2483" s="74" t="s">
        <v>1505</v>
      </c>
      <c r="D2483" s="75">
        <v>50381</v>
      </c>
      <c r="E2483" s="67"/>
    </row>
    <row r="2484" spans="2:5" ht="12" customHeight="1">
      <c r="B2484" s="73" t="s">
        <v>1763</v>
      </c>
      <c r="C2484" s="76" t="s">
        <v>2089</v>
      </c>
      <c r="D2484" s="77">
        <v>21889</v>
      </c>
      <c r="E2484" s="67"/>
    </row>
    <row r="2485" spans="2:5" ht="12" customHeight="1">
      <c r="B2485" s="73" t="s">
        <v>1763</v>
      </c>
      <c r="C2485" s="76" t="s">
        <v>2360</v>
      </c>
      <c r="D2485" s="77">
        <v>8267</v>
      </c>
      <c r="E2485" s="67"/>
    </row>
    <row r="2486" spans="2:5" ht="12" customHeight="1">
      <c r="B2486" s="73" t="s">
        <v>1763</v>
      </c>
      <c r="C2486" s="76" t="s">
        <v>2072</v>
      </c>
      <c r="D2486" s="77">
        <v>7957</v>
      </c>
      <c r="E2486" s="67"/>
    </row>
    <row r="2487" spans="2:5" ht="12" customHeight="1">
      <c r="B2487" s="73" t="s">
        <v>1763</v>
      </c>
      <c r="C2487" s="76" t="s">
        <v>2074</v>
      </c>
      <c r="D2487" s="77">
        <v>7700</v>
      </c>
      <c r="E2487" s="67"/>
    </row>
    <row r="2488" spans="2:5" ht="12" customHeight="1">
      <c r="B2488" s="73" t="s">
        <v>1763</v>
      </c>
      <c r="C2488" s="76" t="s">
        <v>2078</v>
      </c>
      <c r="D2488" s="77">
        <v>4568</v>
      </c>
      <c r="E2488" s="67"/>
    </row>
    <row r="2489" spans="2:5" ht="12" customHeight="1">
      <c r="B2489" s="73" t="s">
        <v>1763</v>
      </c>
      <c r="C2489" s="74" t="s">
        <v>1506</v>
      </c>
      <c r="D2489" s="75">
        <v>33239</v>
      </c>
      <c r="E2489" s="67"/>
    </row>
    <row r="2490" spans="2:5" ht="12" customHeight="1">
      <c r="B2490" s="73" t="s">
        <v>1763</v>
      </c>
      <c r="C2490" s="76" t="s">
        <v>2059</v>
      </c>
      <c r="D2490" s="77">
        <v>3216</v>
      </c>
      <c r="E2490" s="67"/>
    </row>
    <row r="2491" spans="2:5" ht="12" customHeight="1">
      <c r="B2491" s="73" t="s">
        <v>1763</v>
      </c>
      <c r="C2491" s="76" t="s">
        <v>2060</v>
      </c>
      <c r="D2491" s="77">
        <v>2705</v>
      </c>
      <c r="E2491" s="67"/>
    </row>
    <row r="2492" spans="2:5" ht="12" customHeight="1">
      <c r="B2492" s="73" t="s">
        <v>1763</v>
      </c>
      <c r="C2492" s="76" t="s">
        <v>2066</v>
      </c>
      <c r="D2492" s="77">
        <v>6138</v>
      </c>
      <c r="E2492" s="67"/>
    </row>
    <row r="2493" spans="2:5" ht="12" customHeight="1">
      <c r="B2493" s="73" t="s">
        <v>1763</v>
      </c>
      <c r="C2493" s="76" t="s">
        <v>2039</v>
      </c>
      <c r="D2493" s="77">
        <v>21180</v>
      </c>
      <c r="E2493" s="67"/>
    </row>
    <row r="2494" spans="2:5" ht="12" customHeight="1">
      <c r="B2494" s="73" t="s">
        <v>1763</v>
      </c>
      <c r="C2494" s="74" t="s">
        <v>1507</v>
      </c>
      <c r="D2494" s="75">
        <v>44104</v>
      </c>
      <c r="E2494" s="67"/>
    </row>
    <row r="2495" spans="2:5" ht="12" customHeight="1">
      <c r="B2495" s="73" t="s">
        <v>1763</v>
      </c>
      <c r="C2495" s="76" t="s">
        <v>2335</v>
      </c>
      <c r="D2495" s="77">
        <v>10997</v>
      </c>
      <c r="E2495" s="67"/>
    </row>
    <row r="2496" spans="2:5" ht="12" customHeight="1">
      <c r="B2496" s="73" t="s">
        <v>1763</v>
      </c>
      <c r="C2496" s="76" t="s">
        <v>2050</v>
      </c>
      <c r="D2496" s="77">
        <v>9419</v>
      </c>
      <c r="E2496" s="67"/>
    </row>
    <row r="2497" spans="2:5" ht="12" customHeight="1">
      <c r="B2497" s="73" t="s">
        <v>1763</v>
      </c>
      <c r="C2497" s="76" t="s">
        <v>2056</v>
      </c>
      <c r="D2497" s="77">
        <v>6366</v>
      </c>
      <c r="E2497" s="67"/>
    </row>
    <row r="2498" spans="2:5" ht="12" customHeight="1">
      <c r="B2498" s="73" t="s">
        <v>1763</v>
      </c>
      <c r="C2498" s="76" t="s">
        <v>2336</v>
      </c>
      <c r="D2498" s="77">
        <v>9145</v>
      </c>
      <c r="E2498" s="67"/>
    </row>
    <row r="2499" spans="2:5" ht="12" customHeight="1">
      <c r="B2499" s="73" t="s">
        <v>1763</v>
      </c>
      <c r="C2499" s="76" t="s">
        <v>2337</v>
      </c>
      <c r="D2499" s="77">
        <v>8177</v>
      </c>
      <c r="E2499" s="67"/>
    </row>
    <row r="2500" spans="2:5" ht="12" customHeight="1">
      <c r="B2500" s="73" t="s">
        <v>1763</v>
      </c>
      <c r="C2500" s="74" t="s">
        <v>1508</v>
      </c>
      <c r="D2500" s="75">
        <v>34600</v>
      </c>
      <c r="E2500" s="67"/>
    </row>
    <row r="2501" spans="2:5" ht="12" customHeight="1">
      <c r="B2501" s="73" t="s">
        <v>1763</v>
      </c>
      <c r="C2501" s="76" t="s">
        <v>1509</v>
      </c>
      <c r="D2501" s="77">
        <v>5102</v>
      </c>
      <c r="E2501" s="67"/>
    </row>
    <row r="2502" spans="2:5" ht="12" customHeight="1">
      <c r="B2502" s="73" t="s">
        <v>1763</v>
      </c>
      <c r="C2502" s="76" t="s">
        <v>2361</v>
      </c>
      <c r="D2502" s="77">
        <v>22130</v>
      </c>
      <c r="E2502" s="67"/>
    </row>
    <row r="2503" spans="2:5" ht="12" customHeight="1">
      <c r="B2503" s="73" t="s">
        <v>1763</v>
      </c>
      <c r="C2503" s="76" t="s">
        <v>2083</v>
      </c>
      <c r="D2503" s="77">
        <v>3967</v>
      </c>
      <c r="E2503" s="67"/>
    </row>
    <row r="2504" spans="2:5" ht="12" customHeight="1">
      <c r="B2504" s="73" t="s">
        <v>1763</v>
      </c>
      <c r="C2504" s="76" t="s">
        <v>1510</v>
      </c>
      <c r="D2504" s="77">
        <v>3401</v>
      </c>
      <c r="E2504" s="67"/>
    </row>
    <row r="2505" spans="2:5" ht="12" customHeight="1">
      <c r="B2505" s="73" t="s">
        <v>1763</v>
      </c>
      <c r="C2505" s="74" t="s">
        <v>1511</v>
      </c>
      <c r="D2505" s="75">
        <v>125220</v>
      </c>
      <c r="E2505" s="67"/>
    </row>
    <row r="2506" spans="2:5" ht="12" customHeight="1">
      <c r="B2506" s="73" t="s">
        <v>1763</v>
      </c>
      <c r="C2506" s="76" t="s">
        <v>2031</v>
      </c>
      <c r="D2506" s="77">
        <v>17920</v>
      </c>
      <c r="E2506" s="67"/>
    </row>
    <row r="2507" spans="2:5" ht="12" customHeight="1">
      <c r="B2507" s="73" t="s">
        <v>1763</v>
      </c>
      <c r="C2507" s="76" t="s">
        <v>1512</v>
      </c>
      <c r="D2507" s="77">
        <v>19036</v>
      </c>
      <c r="E2507" s="67"/>
    </row>
    <row r="2508" spans="2:5" ht="12" customHeight="1">
      <c r="B2508" s="73" t="s">
        <v>1763</v>
      </c>
      <c r="C2508" s="76" t="s">
        <v>2033</v>
      </c>
      <c r="D2508" s="77">
        <v>15978</v>
      </c>
      <c r="E2508" s="67"/>
    </row>
    <row r="2509" spans="2:5" ht="12" customHeight="1">
      <c r="B2509" s="73" t="s">
        <v>1763</v>
      </c>
      <c r="C2509" s="76" t="s">
        <v>2052</v>
      </c>
      <c r="D2509" s="77">
        <v>11533</v>
      </c>
      <c r="E2509" s="67"/>
    </row>
    <row r="2510" spans="2:5" ht="12" customHeight="1">
      <c r="B2510" s="73" t="s">
        <v>1763</v>
      </c>
      <c r="C2510" s="76" t="s">
        <v>2054</v>
      </c>
      <c r="D2510" s="77">
        <v>6638</v>
      </c>
      <c r="E2510" s="67"/>
    </row>
    <row r="2511" spans="2:5" ht="12" customHeight="1">
      <c r="B2511" s="73" t="s">
        <v>1763</v>
      </c>
      <c r="C2511" s="76" t="s">
        <v>2034</v>
      </c>
      <c r="D2511" s="77">
        <v>7839</v>
      </c>
      <c r="E2511" s="67"/>
    </row>
    <row r="2512" spans="2:5" ht="12" customHeight="1">
      <c r="B2512" s="73" t="s">
        <v>1763</v>
      </c>
      <c r="C2512" s="76" t="s">
        <v>2062</v>
      </c>
      <c r="D2512" s="77">
        <v>7341</v>
      </c>
      <c r="E2512" s="67"/>
    </row>
    <row r="2513" spans="2:5" ht="12" customHeight="1">
      <c r="B2513" s="73" t="s">
        <v>1763</v>
      </c>
      <c r="C2513" s="76" t="s">
        <v>2065</v>
      </c>
      <c r="D2513" s="77">
        <v>3238</v>
      </c>
      <c r="E2513" s="67"/>
    </row>
    <row r="2514" spans="2:5" ht="12" customHeight="1">
      <c r="B2514" s="73" t="s">
        <v>1763</v>
      </c>
      <c r="C2514" s="76" t="s">
        <v>2040</v>
      </c>
      <c r="D2514" s="77">
        <v>13884</v>
      </c>
      <c r="E2514" s="67"/>
    </row>
    <row r="2515" spans="2:5" ht="12" customHeight="1">
      <c r="B2515" s="73" t="s">
        <v>1763</v>
      </c>
      <c r="C2515" s="76" t="s">
        <v>2075</v>
      </c>
      <c r="D2515" s="77">
        <v>8658</v>
      </c>
      <c r="E2515" s="67"/>
    </row>
    <row r="2516" spans="2:5" ht="12" customHeight="1">
      <c r="B2516" s="73" t="s">
        <v>1763</v>
      </c>
      <c r="C2516" s="76" t="s">
        <v>2080</v>
      </c>
      <c r="D2516" s="77">
        <v>9005</v>
      </c>
      <c r="E2516" s="67"/>
    </row>
    <row r="2517" spans="2:5" ht="12" customHeight="1">
      <c r="B2517" s="73" t="s">
        <v>1763</v>
      </c>
      <c r="C2517" s="76" t="s">
        <v>2082</v>
      </c>
      <c r="D2517" s="77">
        <v>4150</v>
      </c>
      <c r="E2517" s="67"/>
    </row>
    <row r="2518" spans="2:5" ht="12" customHeight="1">
      <c r="B2518" s="73" t="s">
        <v>1763</v>
      </c>
      <c r="C2518" s="74" t="s">
        <v>1513</v>
      </c>
      <c r="D2518" s="75">
        <v>105318</v>
      </c>
      <c r="E2518" s="67"/>
    </row>
    <row r="2519" spans="2:5" ht="12" customHeight="1">
      <c r="B2519" s="73" t="s">
        <v>1763</v>
      </c>
      <c r="C2519" s="76" t="s">
        <v>2090</v>
      </c>
      <c r="D2519" s="77">
        <v>33243</v>
      </c>
      <c r="E2519" s="67"/>
    </row>
    <row r="2520" spans="2:5" ht="12" customHeight="1">
      <c r="B2520" s="73" t="s">
        <v>1763</v>
      </c>
      <c r="C2520" s="76" t="s">
        <v>2051</v>
      </c>
      <c r="D2520" s="77">
        <v>4362</v>
      </c>
      <c r="E2520" s="67"/>
    </row>
    <row r="2521" spans="2:5" ht="12" customHeight="1">
      <c r="B2521" s="73" t="s">
        <v>1763</v>
      </c>
      <c r="C2521" s="76" t="s">
        <v>2057</v>
      </c>
      <c r="D2521" s="77">
        <v>5705</v>
      </c>
      <c r="E2521" s="67"/>
    </row>
    <row r="2522" spans="2:5" ht="12" customHeight="1">
      <c r="B2522" s="73" t="s">
        <v>1763</v>
      </c>
      <c r="C2522" s="76" t="s">
        <v>2070</v>
      </c>
      <c r="D2522" s="77">
        <v>4521</v>
      </c>
      <c r="E2522" s="67"/>
    </row>
    <row r="2523" spans="2:5" ht="12" customHeight="1">
      <c r="B2523" s="73" t="s">
        <v>1763</v>
      </c>
      <c r="C2523" s="76" t="s">
        <v>2071</v>
      </c>
      <c r="D2523" s="77">
        <v>6304</v>
      </c>
      <c r="E2523" s="67"/>
    </row>
    <row r="2524" spans="2:5" ht="12" customHeight="1">
      <c r="B2524" s="73" t="s">
        <v>1763</v>
      </c>
      <c r="C2524" s="76" t="s">
        <v>2036</v>
      </c>
      <c r="D2524" s="77">
        <v>5564</v>
      </c>
      <c r="E2524" s="67"/>
    </row>
    <row r="2525" spans="2:5" ht="12" customHeight="1">
      <c r="B2525" s="73" t="s">
        <v>1763</v>
      </c>
      <c r="C2525" s="76" t="s">
        <v>2037</v>
      </c>
      <c r="D2525" s="77">
        <v>4998</v>
      </c>
      <c r="E2525" s="67"/>
    </row>
    <row r="2526" spans="2:5" ht="12" customHeight="1">
      <c r="B2526" s="73" t="s">
        <v>1763</v>
      </c>
      <c r="C2526" s="76" t="s">
        <v>2038</v>
      </c>
      <c r="D2526" s="77">
        <v>24590</v>
      </c>
      <c r="E2526" s="67"/>
    </row>
    <row r="2527" spans="2:5" ht="12" customHeight="1">
      <c r="B2527" s="73" t="s">
        <v>1763</v>
      </c>
      <c r="C2527" s="76" t="s">
        <v>2073</v>
      </c>
      <c r="D2527" s="77">
        <v>16031</v>
      </c>
      <c r="E2527" s="67"/>
    </row>
    <row r="2528" spans="2:5" ht="12" customHeight="1">
      <c r="B2528" s="73" t="s">
        <v>1763</v>
      </c>
      <c r="C2528" s="74" t="s">
        <v>1514</v>
      </c>
      <c r="D2528" s="75">
        <v>56933</v>
      </c>
      <c r="E2528" s="67"/>
    </row>
    <row r="2529" spans="2:5" ht="12" customHeight="1">
      <c r="B2529" s="73" t="s">
        <v>1763</v>
      </c>
      <c r="C2529" s="76" t="s">
        <v>1515</v>
      </c>
      <c r="D2529" s="77">
        <v>11827</v>
      </c>
      <c r="E2529" s="67"/>
    </row>
    <row r="2530" spans="2:5" ht="12" customHeight="1">
      <c r="B2530" s="73" t="s">
        <v>1763</v>
      </c>
      <c r="C2530" s="76" t="s">
        <v>1516</v>
      </c>
      <c r="D2530" s="77">
        <v>9071</v>
      </c>
      <c r="E2530" s="67"/>
    </row>
    <row r="2531" spans="2:5" ht="12" customHeight="1">
      <c r="B2531" s="73" t="s">
        <v>1763</v>
      </c>
      <c r="C2531" s="76" t="s">
        <v>2365</v>
      </c>
      <c r="D2531" s="77">
        <v>27835</v>
      </c>
      <c r="E2531" s="67"/>
    </row>
    <row r="2532" spans="2:5" ht="12" customHeight="1">
      <c r="B2532" s="73" t="s">
        <v>1763</v>
      </c>
      <c r="C2532" s="76" t="s">
        <v>2043</v>
      </c>
      <c r="D2532" s="77">
        <v>8200</v>
      </c>
      <c r="E2532" s="67"/>
    </row>
    <row r="2533" spans="2:5" ht="12" customHeight="1">
      <c r="B2533" s="73" t="s">
        <v>1763</v>
      </c>
      <c r="C2533" s="74" t="s">
        <v>1517</v>
      </c>
      <c r="D2533" s="75">
        <v>70153</v>
      </c>
      <c r="E2533" s="67"/>
    </row>
    <row r="2534" spans="2:5" ht="12" customHeight="1">
      <c r="B2534" s="73" t="s">
        <v>1763</v>
      </c>
      <c r="C2534" s="76" t="s">
        <v>2091</v>
      </c>
      <c r="D2534" s="77">
        <v>23500</v>
      </c>
      <c r="E2534" s="67"/>
    </row>
    <row r="2535" spans="2:5" ht="12" customHeight="1">
      <c r="B2535" s="73" t="s">
        <v>1763</v>
      </c>
      <c r="C2535" s="76" t="s">
        <v>2053</v>
      </c>
      <c r="D2535" s="77">
        <v>6630</v>
      </c>
      <c r="E2535" s="67"/>
    </row>
    <row r="2536" spans="2:5" ht="12" customHeight="1">
      <c r="B2536" s="73" t="s">
        <v>1763</v>
      </c>
      <c r="C2536" s="76" t="s">
        <v>2061</v>
      </c>
      <c r="D2536" s="77">
        <v>3669</v>
      </c>
      <c r="E2536" s="67"/>
    </row>
    <row r="2537" spans="2:5" ht="12" customHeight="1">
      <c r="B2537" s="73" t="s">
        <v>1763</v>
      </c>
      <c r="C2537" s="76" t="s">
        <v>2041</v>
      </c>
      <c r="D2537" s="77">
        <v>5387</v>
      </c>
      <c r="E2537" s="67"/>
    </row>
    <row r="2538" spans="2:5" ht="12" customHeight="1">
      <c r="B2538" s="73" t="s">
        <v>1763</v>
      </c>
      <c r="C2538" s="76" t="s">
        <v>2076</v>
      </c>
      <c r="D2538" s="77">
        <v>5628</v>
      </c>
      <c r="E2538" s="67"/>
    </row>
    <row r="2539" spans="2:5" ht="12" customHeight="1">
      <c r="B2539" s="73" t="s">
        <v>1763</v>
      </c>
      <c r="C2539" s="76" t="s">
        <v>2081</v>
      </c>
      <c r="D2539" s="77">
        <v>12887</v>
      </c>
      <c r="E2539" s="67"/>
    </row>
    <row r="2540" spans="2:5" ht="12" customHeight="1">
      <c r="B2540" s="73" t="s">
        <v>1763</v>
      </c>
      <c r="C2540" s="76" t="s">
        <v>2083</v>
      </c>
      <c r="D2540" s="77">
        <v>5900</v>
      </c>
      <c r="E2540" s="67"/>
    </row>
    <row r="2541" spans="2:5" ht="12" customHeight="1">
      <c r="B2541" s="73" t="s">
        <v>1763</v>
      </c>
      <c r="C2541" s="76" t="s">
        <v>2084</v>
      </c>
      <c r="D2541" s="77">
        <v>6552</v>
      </c>
      <c r="E2541" s="67"/>
    </row>
    <row r="2542" spans="2:5" ht="12" customHeight="1">
      <c r="B2542" s="73" t="s">
        <v>1763</v>
      </c>
      <c r="C2542" s="74" t="s">
        <v>1518</v>
      </c>
      <c r="D2542" s="75">
        <v>23068</v>
      </c>
      <c r="E2542" s="67"/>
    </row>
    <row r="2543" spans="2:5" ht="12" customHeight="1">
      <c r="B2543" s="73" t="s">
        <v>1763</v>
      </c>
      <c r="C2543" s="76" t="s">
        <v>1519</v>
      </c>
      <c r="D2543" s="77">
        <v>2875</v>
      </c>
      <c r="E2543" s="67"/>
    </row>
    <row r="2544" spans="2:5" ht="12" customHeight="1">
      <c r="B2544" s="73" t="s">
        <v>1763</v>
      </c>
      <c r="C2544" s="76" t="s">
        <v>1520</v>
      </c>
      <c r="D2544" s="77">
        <v>3315</v>
      </c>
      <c r="E2544" s="67"/>
    </row>
    <row r="2545" spans="2:5" ht="12" customHeight="1">
      <c r="B2545" s="73" t="s">
        <v>1763</v>
      </c>
      <c r="C2545" s="76" t="s">
        <v>2046</v>
      </c>
      <c r="D2545" s="77">
        <v>16878</v>
      </c>
      <c r="E2545" s="67"/>
    </row>
    <row r="2546" spans="2:5" ht="12" customHeight="1">
      <c r="B2546" s="73" t="s">
        <v>1763</v>
      </c>
      <c r="C2546" s="74" t="s">
        <v>17</v>
      </c>
      <c r="D2546" s="75"/>
      <c r="E2546" s="67"/>
    </row>
    <row r="2547" spans="2:5" ht="12" customHeight="1">
      <c r="B2547" s="73" t="s">
        <v>1763</v>
      </c>
      <c r="C2547" s="79" t="s">
        <v>18</v>
      </c>
      <c r="D2547" s="75"/>
      <c r="E2547" s="67"/>
    </row>
    <row r="2548" spans="2:5" ht="12" customHeight="1">
      <c r="B2548" s="73" t="s">
        <v>1763</v>
      </c>
      <c r="C2548" s="74" t="s">
        <v>1772</v>
      </c>
      <c r="D2548" s="75">
        <v>120895</v>
      </c>
      <c r="E2548" s="67"/>
    </row>
    <row r="2549" spans="2:5" ht="12" customHeight="1">
      <c r="B2549" s="73" t="s">
        <v>1763</v>
      </c>
      <c r="C2549" s="74" t="s">
        <v>2092</v>
      </c>
      <c r="D2549" s="75">
        <v>173070</v>
      </c>
      <c r="E2549" s="67"/>
    </row>
    <row r="2550" spans="2:5" ht="12" customHeight="1" thickBot="1">
      <c r="B2550" s="73"/>
      <c r="C2550" s="76"/>
      <c r="D2550" s="75"/>
      <c r="E2550" s="67"/>
    </row>
    <row r="2551" spans="2:5" ht="16.5" customHeight="1" thickTop="1">
      <c r="B2551" s="177" t="s">
        <v>2617</v>
      </c>
      <c r="C2551" s="183" t="s">
        <v>2643</v>
      </c>
      <c r="D2551" s="179" t="s">
        <v>240</v>
      </c>
    </row>
    <row r="2552" spans="2:5" ht="25.5" customHeight="1" thickBot="1">
      <c r="B2552" s="191"/>
      <c r="C2552" s="184"/>
      <c r="D2552" s="180"/>
    </row>
    <row r="2553" spans="2:5" ht="12" customHeight="1" thickTop="1">
      <c r="B2553" s="73"/>
      <c r="C2553" s="76"/>
      <c r="D2553" s="75"/>
      <c r="E2553" s="67"/>
    </row>
    <row r="2554" spans="2:5" ht="12" customHeight="1">
      <c r="B2554" s="73" t="s">
        <v>1866</v>
      </c>
      <c r="C2554" s="74" t="s">
        <v>1521</v>
      </c>
      <c r="D2554" s="75">
        <v>3489210</v>
      </c>
      <c r="E2554" s="67"/>
    </row>
    <row r="2555" spans="2:5" ht="12" customHeight="1">
      <c r="B2555" s="73" t="s">
        <v>1866</v>
      </c>
      <c r="C2555" s="76"/>
      <c r="D2555" s="75"/>
      <c r="E2555" s="67"/>
    </row>
    <row r="2556" spans="2:5" ht="12" customHeight="1">
      <c r="B2556" s="73" t="s">
        <v>1866</v>
      </c>
      <c r="C2556" s="74" t="s">
        <v>1522</v>
      </c>
      <c r="D2556" s="75">
        <v>47341</v>
      </c>
      <c r="E2556" s="67"/>
    </row>
    <row r="2557" spans="2:5" ht="12" customHeight="1">
      <c r="B2557" s="73" t="s">
        <v>1866</v>
      </c>
      <c r="C2557" s="76" t="s">
        <v>1523</v>
      </c>
      <c r="D2557" s="77">
        <v>18877</v>
      </c>
      <c r="E2557" s="67"/>
    </row>
    <row r="2558" spans="2:5" ht="12" customHeight="1">
      <c r="B2558" s="73" t="s">
        <v>1866</v>
      </c>
      <c r="C2558" s="76" t="s">
        <v>1524</v>
      </c>
      <c r="D2558" s="77">
        <v>8467</v>
      </c>
      <c r="E2558" s="67"/>
    </row>
    <row r="2559" spans="2:5" ht="12" customHeight="1">
      <c r="B2559" s="73" t="s">
        <v>1866</v>
      </c>
      <c r="C2559" s="76" t="s">
        <v>1525</v>
      </c>
      <c r="D2559" s="77">
        <v>6023</v>
      </c>
      <c r="E2559" s="67"/>
    </row>
    <row r="2560" spans="2:5" ht="12" customHeight="1">
      <c r="B2560" s="73" t="s">
        <v>1866</v>
      </c>
      <c r="C2560" s="76" t="s">
        <v>1526</v>
      </c>
      <c r="D2560" s="77">
        <v>6393</v>
      </c>
      <c r="E2560" s="67"/>
    </row>
    <row r="2561" spans="2:5" ht="12" customHeight="1">
      <c r="B2561" s="73" t="s">
        <v>1866</v>
      </c>
      <c r="C2561" s="76" t="s">
        <v>1527</v>
      </c>
      <c r="D2561" s="77">
        <v>7581</v>
      </c>
      <c r="E2561" s="67"/>
    </row>
    <row r="2562" spans="2:5" ht="12" customHeight="1">
      <c r="B2562" s="73" t="s">
        <v>1866</v>
      </c>
      <c r="C2562" s="74" t="s">
        <v>1528</v>
      </c>
      <c r="D2562" s="75">
        <v>87570</v>
      </c>
      <c r="E2562" s="67"/>
    </row>
    <row r="2563" spans="2:5" ht="12" customHeight="1">
      <c r="B2563" s="73" t="s">
        <v>1866</v>
      </c>
      <c r="C2563" s="76" t="s">
        <v>1529</v>
      </c>
      <c r="D2563" s="77">
        <v>10784</v>
      </c>
      <c r="E2563" s="67"/>
    </row>
    <row r="2564" spans="2:5" ht="12" customHeight="1">
      <c r="B2564" s="73" t="s">
        <v>1866</v>
      </c>
      <c r="C2564" s="76" t="s">
        <v>1530</v>
      </c>
      <c r="D2564" s="77">
        <v>11422</v>
      </c>
      <c r="E2564" s="67"/>
    </row>
    <row r="2565" spans="2:5" ht="12" customHeight="1">
      <c r="B2565" s="73" t="s">
        <v>1866</v>
      </c>
      <c r="C2565" s="76" t="s">
        <v>1531</v>
      </c>
      <c r="D2565" s="77">
        <v>5869</v>
      </c>
      <c r="E2565" s="67"/>
    </row>
    <row r="2566" spans="2:5" ht="12" customHeight="1">
      <c r="B2566" s="73" t="s">
        <v>1866</v>
      </c>
      <c r="C2566" s="76" t="s">
        <v>1532</v>
      </c>
      <c r="D2566" s="77">
        <v>8754</v>
      </c>
      <c r="E2566" s="67"/>
    </row>
    <row r="2567" spans="2:5" ht="12" customHeight="1">
      <c r="B2567" s="73" t="s">
        <v>1866</v>
      </c>
      <c r="C2567" s="76" t="s">
        <v>1533</v>
      </c>
      <c r="D2567" s="77">
        <v>7695</v>
      </c>
      <c r="E2567" s="67"/>
    </row>
    <row r="2568" spans="2:5" ht="12" customHeight="1">
      <c r="B2568" s="73" t="s">
        <v>1866</v>
      </c>
      <c r="C2568" s="76" t="s">
        <v>1534</v>
      </c>
      <c r="D2568" s="77">
        <v>6187</v>
      </c>
      <c r="E2568" s="67"/>
    </row>
    <row r="2569" spans="2:5" ht="12" customHeight="1">
      <c r="B2569" s="73" t="s">
        <v>1866</v>
      </c>
      <c r="C2569" s="76" t="s">
        <v>1535</v>
      </c>
      <c r="D2569" s="77">
        <v>24360</v>
      </c>
      <c r="E2569" s="67"/>
    </row>
    <row r="2570" spans="2:5" ht="12" customHeight="1">
      <c r="B2570" s="73" t="s">
        <v>1866</v>
      </c>
      <c r="C2570" s="76" t="s">
        <v>1536</v>
      </c>
      <c r="D2570" s="77">
        <v>12499</v>
      </c>
      <c r="E2570" s="67"/>
    </row>
    <row r="2571" spans="2:5" ht="12" customHeight="1">
      <c r="B2571" s="73" t="s">
        <v>1866</v>
      </c>
      <c r="C2571" s="74" t="s">
        <v>1537</v>
      </c>
      <c r="D2571" s="75">
        <v>145333</v>
      </c>
      <c r="E2571" s="67"/>
    </row>
    <row r="2572" spans="2:5" ht="12" customHeight="1">
      <c r="B2572" s="73" t="s">
        <v>1866</v>
      </c>
      <c r="C2572" s="76" t="s">
        <v>1538</v>
      </c>
      <c r="D2572" s="77">
        <v>68943</v>
      </c>
      <c r="E2572" s="67"/>
    </row>
    <row r="2573" spans="2:5" ht="12" customHeight="1">
      <c r="B2573" s="73" t="s">
        <v>1866</v>
      </c>
      <c r="C2573" s="76" t="s">
        <v>1539</v>
      </c>
      <c r="D2573" s="77">
        <v>7310</v>
      </c>
      <c r="E2573" s="67"/>
    </row>
    <row r="2574" spans="2:5" ht="12" customHeight="1">
      <c r="B2574" s="73" t="s">
        <v>1866</v>
      </c>
      <c r="C2574" s="76" t="s">
        <v>1540</v>
      </c>
      <c r="D2574" s="77">
        <v>11614</v>
      </c>
      <c r="E2574" s="67"/>
    </row>
    <row r="2575" spans="2:5" ht="12" customHeight="1">
      <c r="B2575" s="73" t="s">
        <v>1866</v>
      </c>
      <c r="C2575" s="76" t="s">
        <v>1541</v>
      </c>
      <c r="D2575" s="77">
        <v>5395</v>
      </c>
      <c r="E2575" s="67"/>
    </row>
    <row r="2576" spans="2:5" ht="12" customHeight="1">
      <c r="B2576" s="73" t="s">
        <v>1866</v>
      </c>
      <c r="C2576" s="76" t="s">
        <v>1542</v>
      </c>
      <c r="D2576" s="77">
        <v>7544</v>
      </c>
      <c r="E2576" s="67"/>
    </row>
    <row r="2577" spans="2:5" ht="12" customHeight="1">
      <c r="B2577" s="73" t="s">
        <v>1866</v>
      </c>
      <c r="C2577" s="76" t="s">
        <v>1543</v>
      </c>
      <c r="D2577" s="77">
        <v>6563</v>
      </c>
      <c r="E2577" s="67"/>
    </row>
    <row r="2578" spans="2:5" ht="12" customHeight="1">
      <c r="B2578" s="73" t="s">
        <v>1866</v>
      </c>
      <c r="C2578" s="76" t="s">
        <v>1544</v>
      </c>
      <c r="D2578" s="77">
        <v>4057</v>
      </c>
      <c r="E2578" s="67"/>
    </row>
    <row r="2579" spans="2:5" ht="12" customHeight="1">
      <c r="B2579" s="73" t="s">
        <v>1866</v>
      </c>
      <c r="C2579" s="76" t="s">
        <v>1545</v>
      </c>
      <c r="D2579" s="77">
        <v>5892</v>
      </c>
      <c r="E2579" s="67"/>
    </row>
    <row r="2580" spans="2:5" ht="12" customHeight="1">
      <c r="B2580" s="73" t="s">
        <v>1866</v>
      </c>
      <c r="C2580" s="76" t="s">
        <v>1546</v>
      </c>
      <c r="D2580" s="77">
        <v>14349</v>
      </c>
      <c r="E2580" s="67"/>
    </row>
    <row r="2581" spans="2:5" ht="12" customHeight="1">
      <c r="B2581" s="73" t="s">
        <v>1866</v>
      </c>
      <c r="C2581" s="76" t="s">
        <v>1888</v>
      </c>
      <c r="D2581" s="77">
        <v>13666</v>
      </c>
      <c r="E2581" s="67"/>
    </row>
    <row r="2582" spans="2:5" ht="12" customHeight="1">
      <c r="B2582" s="73" t="s">
        <v>1866</v>
      </c>
      <c r="C2582" s="74" t="s">
        <v>1547</v>
      </c>
      <c r="D2582" s="75">
        <v>76087</v>
      </c>
      <c r="E2582" s="67"/>
    </row>
    <row r="2583" spans="2:5" ht="12" customHeight="1">
      <c r="B2583" s="73" t="s">
        <v>1866</v>
      </c>
      <c r="C2583" s="76" t="s">
        <v>1548</v>
      </c>
      <c r="D2583" s="77">
        <v>7536</v>
      </c>
      <c r="E2583" s="67"/>
    </row>
    <row r="2584" spans="2:5" ht="12" customHeight="1">
      <c r="B2584" s="73" t="s">
        <v>1866</v>
      </c>
      <c r="C2584" s="76" t="s">
        <v>1549</v>
      </c>
      <c r="D2584" s="77">
        <v>28059</v>
      </c>
      <c r="E2584" s="67"/>
    </row>
    <row r="2585" spans="2:5" ht="12" customHeight="1">
      <c r="B2585" s="73" t="s">
        <v>1866</v>
      </c>
      <c r="C2585" s="76" t="s">
        <v>1550</v>
      </c>
      <c r="D2585" s="77">
        <v>13079</v>
      </c>
      <c r="E2585" s="67"/>
    </row>
    <row r="2586" spans="2:5" ht="12" customHeight="1">
      <c r="B2586" s="73" t="s">
        <v>1866</v>
      </c>
      <c r="C2586" s="76" t="s">
        <v>1551</v>
      </c>
      <c r="D2586" s="77">
        <v>5979</v>
      </c>
      <c r="E2586" s="67"/>
    </row>
    <row r="2587" spans="2:5" ht="12" customHeight="1">
      <c r="B2587" s="73" t="s">
        <v>1866</v>
      </c>
      <c r="C2587" s="76" t="s">
        <v>1552</v>
      </c>
      <c r="D2587" s="77">
        <v>8633</v>
      </c>
      <c r="E2587" s="67"/>
    </row>
    <row r="2588" spans="2:5" ht="12" customHeight="1">
      <c r="B2588" s="73" t="s">
        <v>1866</v>
      </c>
      <c r="C2588" s="76" t="s">
        <v>1553</v>
      </c>
      <c r="D2588" s="77">
        <v>5036</v>
      </c>
      <c r="E2588" s="67"/>
    </row>
    <row r="2589" spans="2:5" ht="12" customHeight="1">
      <c r="B2589" s="73" t="s">
        <v>1866</v>
      </c>
      <c r="C2589" s="76" t="s">
        <v>1554</v>
      </c>
      <c r="D2589" s="77">
        <v>7765</v>
      </c>
      <c r="E2589" s="67"/>
    </row>
    <row r="2590" spans="2:5" ht="12" customHeight="1">
      <c r="B2590" s="73" t="s">
        <v>1866</v>
      </c>
      <c r="C2590" s="74" t="s">
        <v>604</v>
      </c>
      <c r="D2590" s="75">
        <v>51701</v>
      </c>
      <c r="E2590" s="67"/>
    </row>
    <row r="2591" spans="2:5" ht="12" customHeight="1">
      <c r="B2591" s="73" t="s">
        <v>1866</v>
      </c>
      <c r="C2591" s="76" t="s">
        <v>1555</v>
      </c>
      <c r="D2591" s="77">
        <v>5100</v>
      </c>
      <c r="E2591" s="67"/>
    </row>
    <row r="2592" spans="2:5" ht="12" customHeight="1">
      <c r="B2592" s="73" t="s">
        <v>1866</v>
      </c>
      <c r="C2592" s="76" t="s">
        <v>1556</v>
      </c>
      <c r="D2592" s="77">
        <v>19928</v>
      </c>
      <c r="E2592" s="67"/>
    </row>
    <row r="2593" spans="2:5" ht="12" customHeight="1">
      <c r="B2593" s="73" t="s">
        <v>1866</v>
      </c>
      <c r="C2593" s="76" t="s">
        <v>1557</v>
      </c>
      <c r="D2593" s="77">
        <v>6689</v>
      </c>
      <c r="E2593" s="67"/>
    </row>
    <row r="2594" spans="2:5" ht="12" customHeight="1">
      <c r="B2594" s="73" t="s">
        <v>1866</v>
      </c>
      <c r="C2594" s="76" t="s">
        <v>1558</v>
      </c>
      <c r="D2594" s="77">
        <v>13150</v>
      </c>
      <c r="E2594" s="67"/>
    </row>
    <row r="2595" spans="2:5" ht="12" customHeight="1">
      <c r="B2595" s="73" t="s">
        <v>1866</v>
      </c>
      <c r="C2595" s="76" t="s">
        <v>1559</v>
      </c>
      <c r="D2595" s="77">
        <v>6834</v>
      </c>
      <c r="E2595" s="67"/>
    </row>
    <row r="2596" spans="2:5" ht="12" customHeight="1">
      <c r="B2596" s="73" t="s">
        <v>1866</v>
      </c>
      <c r="C2596" s="74" t="s">
        <v>1560</v>
      </c>
      <c r="D2596" s="75">
        <v>71741</v>
      </c>
      <c r="E2596" s="67"/>
    </row>
    <row r="2597" spans="2:5" ht="12" customHeight="1">
      <c r="B2597" s="73" t="s">
        <v>1866</v>
      </c>
      <c r="C2597" s="125" t="s">
        <v>2859</v>
      </c>
      <c r="D2597" s="77">
        <v>8289</v>
      </c>
      <c r="E2597" s="67"/>
    </row>
    <row r="2598" spans="2:5" ht="12" customHeight="1">
      <c r="B2598" s="73" t="s">
        <v>1866</v>
      </c>
      <c r="C2598" s="76" t="s">
        <v>1870</v>
      </c>
      <c r="D2598" s="77">
        <v>45571</v>
      </c>
      <c r="E2598" s="67"/>
    </row>
    <row r="2599" spans="2:5" ht="12" customHeight="1">
      <c r="B2599" s="73" t="s">
        <v>1866</v>
      </c>
      <c r="C2599" s="76" t="s">
        <v>1915</v>
      </c>
      <c r="D2599" s="77">
        <v>7503</v>
      </c>
      <c r="E2599" s="67"/>
    </row>
    <row r="2600" spans="2:5" ht="12" customHeight="1">
      <c r="B2600" s="73" t="s">
        <v>1866</v>
      </c>
      <c r="C2600" s="76" t="s">
        <v>1891</v>
      </c>
      <c r="D2600" s="77">
        <v>10378</v>
      </c>
      <c r="E2600" s="67"/>
    </row>
    <row r="2601" spans="2:5" ht="12" customHeight="1">
      <c r="B2601" s="73" t="s">
        <v>1866</v>
      </c>
      <c r="C2601" s="74" t="s">
        <v>1561</v>
      </c>
      <c r="D2601" s="75">
        <v>83124</v>
      </c>
      <c r="E2601" s="67"/>
    </row>
    <row r="2602" spans="2:5" ht="12" customHeight="1">
      <c r="B2602" s="73" t="s">
        <v>1866</v>
      </c>
      <c r="C2602" s="76" t="s">
        <v>1894</v>
      </c>
      <c r="D2602" s="77">
        <v>9905</v>
      </c>
      <c r="E2602" s="67"/>
    </row>
    <row r="2603" spans="2:5" ht="12" customHeight="1">
      <c r="B2603" s="73" t="s">
        <v>1866</v>
      </c>
      <c r="C2603" s="76" t="s">
        <v>1897</v>
      </c>
      <c r="D2603" s="77">
        <v>5862</v>
      </c>
      <c r="E2603" s="67"/>
    </row>
    <row r="2604" spans="2:5" ht="12" customHeight="1">
      <c r="B2604" s="73" t="s">
        <v>1866</v>
      </c>
      <c r="C2604" s="76" t="s">
        <v>1964</v>
      </c>
      <c r="D2604" s="77">
        <v>4786</v>
      </c>
      <c r="E2604" s="67"/>
    </row>
    <row r="2605" spans="2:5" ht="12" customHeight="1">
      <c r="B2605" s="73" t="s">
        <v>1866</v>
      </c>
      <c r="C2605" s="76" t="s">
        <v>1903</v>
      </c>
      <c r="D2605" s="77">
        <v>9441</v>
      </c>
      <c r="E2605" s="67"/>
    </row>
    <row r="2606" spans="2:5" ht="12" customHeight="1">
      <c r="B2606" s="73" t="s">
        <v>1866</v>
      </c>
      <c r="C2606" s="76" t="s">
        <v>1916</v>
      </c>
      <c r="D2606" s="77">
        <v>7557</v>
      </c>
      <c r="E2606" s="67"/>
    </row>
    <row r="2607" spans="2:5" ht="12" customHeight="1">
      <c r="B2607" s="73" t="s">
        <v>1866</v>
      </c>
      <c r="C2607" s="76" t="s">
        <v>1921</v>
      </c>
      <c r="D2607" s="77">
        <v>5279</v>
      </c>
      <c r="E2607" s="67"/>
    </row>
    <row r="2608" spans="2:5" ht="12" customHeight="1">
      <c r="B2608" s="73" t="s">
        <v>1866</v>
      </c>
      <c r="C2608" s="76" t="s">
        <v>1924</v>
      </c>
      <c r="D2608" s="77">
        <v>4905</v>
      </c>
      <c r="E2608" s="67"/>
    </row>
    <row r="2609" spans="2:5" ht="12" customHeight="1">
      <c r="B2609" s="73" t="s">
        <v>1866</v>
      </c>
      <c r="C2609" s="125" t="s">
        <v>2860</v>
      </c>
      <c r="D2609" s="77">
        <v>10856</v>
      </c>
      <c r="E2609" s="67"/>
    </row>
    <row r="2610" spans="2:5" ht="12" customHeight="1">
      <c r="B2610" s="73" t="s">
        <v>1866</v>
      </c>
      <c r="C2610" s="76" t="s">
        <v>1885</v>
      </c>
      <c r="D2610" s="77">
        <v>7229</v>
      </c>
      <c r="E2610" s="67"/>
    </row>
    <row r="2611" spans="2:5" ht="12" customHeight="1">
      <c r="B2611" s="73" t="s">
        <v>1866</v>
      </c>
      <c r="C2611" s="76" t="s">
        <v>1943</v>
      </c>
      <c r="D2611" s="77">
        <v>7865</v>
      </c>
      <c r="E2611" s="67"/>
    </row>
    <row r="2612" spans="2:5" ht="12" customHeight="1">
      <c r="B2612" s="73" t="s">
        <v>1866</v>
      </c>
      <c r="C2612" s="76" t="s">
        <v>1949</v>
      </c>
      <c r="D2612" s="77">
        <v>9439</v>
      </c>
      <c r="E2612" s="67"/>
    </row>
    <row r="2613" spans="2:5" ht="12" customHeight="1">
      <c r="B2613" s="73" t="s">
        <v>1866</v>
      </c>
      <c r="C2613" s="74" t="s">
        <v>1562</v>
      </c>
      <c r="D2613" s="75">
        <v>56394</v>
      </c>
      <c r="E2613" s="67"/>
    </row>
    <row r="2614" spans="2:5" ht="12" customHeight="1">
      <c r="B2614" s="73" t="s">
        <v>1866</v>
      </c>
      <c r="C2614" s="76" t="s">
        <v>1893</v>
      </c>
      <c r="D2614" s="77">
        <v>7948</v>
      </c>
      <c r="E2614" s="67"/>
    </row>
    <row r="2615" spans="2:5" ht="12" customHeight="1">
      <c r="B2615" s="73" t="s">
        <v>1866</v>
      </c>
      <c r="C2615" s="76" t="s">
        <v>1895</v>
      </c>
      <c r="D2615" s="77">
        <v>6093</v>
      </c>
      <c r="E2615" s="67"/>
    </row>
    <row r="2616" spans="2:5" ht="12" customHeight="1">
      <c r="B2616" s="73" t="s">
        <v>1866</v>
      </c>
      <c r="C2616" s="76" t="s">
        <v>1871</v>
      </c>
      <c r="D2616" s="77">
        <v>24520</v>
      </c>
      <c r="E2616" s="67"/>
    </row>
    <row r="2617" spans="2:5" ht="12" customHeight="1">
      <c r="B2617" s="73" t="s">
        <v>1866</v>
      </c>
      <c r="C2617" s="76" t="s">
        <v>1922</v>
      </c>
      <c r="D2617" s="77">
        <v>5301</v>
      </c>
      <c r="E2617" s="67"/>
    </row>
    <row r="2618" spans="2:5" ht="12" customHeight="1">
      <c r="B2618" s="73" t="s">
        <v>1866</v>
      </c>
      <c r="C2618" s="76" t="s">
        <v>1930</v>
      </c>
      <c r="D2618" s="77">
        <v>3768</v>
      </c>
      <c r="E2618" s="67"/>
    </row>
    <row r="2619" spans="2:5" ht="12" customHeight="1">
      <c r="B2619" s="73" t="s">
        <v>1866</v>
      </c>
      <c r="C2619" s="76" t="s">
        <v>1935</v>
      </c>
      <c r="D2619" s="77">
        <v>3843</v>
      </c>
      <c r="E2619" s="67"/>
    </row>
    <row r="2620" spans="2:5" ht="12" customHeight="1">
      <c r="B2620" s="73" t="s">
        <v>1866</v>
      </c>
      <c r="C2620" s="76" t="s">
        <v>1944</v>
      </c>
      <c r="D2620" s="77">
        <v>4921</v>
      </c>
      <c r="E2620" s="67"/>
    </row>
    <row r="2621" spans="2:5" ht="12" customHeight="1">
      <c r="B2621" s="73" t="s">
        <v>1866</v>
      </c>
      <c r="C2621" s="74" t="s">
        <v>1563</v>
      </c>
      <c r="D2621" s="75">
        <v>87790</v>
      </c>
      <c r="E2621" s="67"/>
    </row>
    <row r="2622" spans="2:5" ht="12" customHeight="1">
      <c r="B2622" s="73" t="s">
        <v>1866</v>
      </c>
      <c r="C2622" s="76" t="s">
        <v>1952</v>
      </c>
      <c r="D2622" s="77">
        <v>22227</v>
      </c>
      <c r="E2622" s="67"/>
    </row>
    <row r="2623" spans="2:5" ht="12" customHeight="1">
      <c r="B2623" s="73" t="s">
        <v>1866</v>
      </c>
      <c r="C2623" s="76" t="s">
        <v>1892</v>
      </c>
      <c r="D2623" s="77">
        <v>7969</v>
      </c>
      <c r="E2623" s="67"/>
    </row>
    <row r="2624" spans="2:5" ht="12" customHeight="1">
      <c r="B2624" s="73" t="s">
        <v>1866</v>
      </c>
      <c r="C2624" s="76" t="s">
        <v>1898</v>
      </c>
      <c r="D2624" s="77">
        <v>3075</v>
      </c>
      <c r="E2624" s="67"/>
    </row>
    <row r="2625" spans="2:5" ht="12" customHeight="1">
      <c r="B2625" s="73" t="s">
        <v>1866</v>
      </c>
      <c r="C2625" s="76" t="s">
        <v>1867</v>
      </c>
      <c r="D2625" s="77">
        <v>6404</v>
      </c>
      <c r="E2625" s="67"/>
    </row>
    <row r="2626" spans="2:5" ht="12" customHeight="1">
      <c r="B2626" s="73" t="s">
        <v>1866</v>
      </c>
      <c r="C2626" s="76" t="s">
        <v>1909</v>
      </c>
      <c r="D2626" s="77">
        <v>5702</v>
      </c>
      <c r="E2626" s="67"/>
    </row>
    <row r="2627" spans="2:5" ht="12" customHeight="1">
      <c r="B2627" s="73" t="s">
        <v>1866</v>
      </c>
      <c r="C2627" s="76" t="s">
        <v>1873</v>
      </c>
      <c r="D2627" s="77">
        <v>13005</v>
      </c>
      <c r="E2627" s="67"/>
    </row>
    <row r="2628" spans="2:5" ht="12" customHeight="1">
      <c r="B2628" s="73" t="s">
        <v>1866</v>
      </c>
      <c r="C2628" s="76" t="s">
        <v>1913</v>
      </c>
      <c r="D2628" s="77">
        <v>7728</v>
      </c>
      <c r="E2628" s="67"/>
    </row>
    <row r="2629" spans="2:5" ht="12" customHeight="1">
      <c r="B2629" s="73" t="s">
        <v>1866</v>
      </c>
      <c r="C2629" s="76" t="s">
        <v>1914</v>
      </c>
      <c r="D2629" s="77">
        <v>6842</v>
      </c>
      <c r="E2629" s="67"/>
    </row>
    <row r="2630" spans="2:5" ht="12" customHeight="1">
      <c r="B2630" s="73" t="s">
        <v>1866</v>
      </c>
      <c r="C2630" s="76" t="s">
        <v>1925</v>
      </c>
      <c r="D2630" s="77">
        <v>4570</v>
      </c>
      <c r="E2630" s="67"/>
    </row>
    <row r="2631" spans="2:5" ht="12" customHeight="1">
      <c r="B2631" s="73" t="s">
        <v>1866</v>
      </c>
      <c r="C2631" s="76" t="s">
        <v>1927</v>
      </c>
      <c r="D2631" s="77">
        <v>6075</v>
      </c>
      <c r="E2631" s="67"/>
    </row>
    <row r="2632" spans="2:5" ht="12" customHeight="1">
      <c r="B2632" s="73" t="s">
        <v>1866</v>
      </c>
      <c r="C2632" s="76" t="s">
        <v>1974</v>
      </c>
      <c r="D2632" s="77">
        <v>4193</v>
      </c>
      <c r="E2632" s="67"/>
    </row>
    <row r="2633" spans="2:5" ht="12" customHeight="1">
      <c r="B2633" s="73" t="s">
        <v>1866</v>
      </c>
      <c r="C2633" s="74" t="s">
        <v>1564</v>
      </c>
      <c r="D2633" s="75">
        <v>129715</v>
      </c>
      <c r="E2633" s="67"/>
    </row>
    <row r="2634" spans="2:5" ht="12" customHeight="1">
      <c r="B2634" s="73" t="s">
        <v>1866</v>
      </c>
      <c r="C2634" s="76" t="s">
        <v>1969</v>
      </c>
      <c r="D2634" s="77">
        <v>12033</v>
      </c>
      <c r="E2634" s="67"/>
    </row>
    <row r="2635" spans="2:5" ht="12" customHeight="1">
      <c r="B2635" s="73" t="s">
        <v>1866</v>
      </c>
      <c r="C2635" s="76" t="s">
        <v>1908</v>
      </c>
      <c r="D2635" s="77">
        <v>5220</v>
      </c>
      <c r="E2635" s="67"/>
    </row>
    <row r="2636" spans="2:5" ht="12" customHeight="1">
      <c r="B2636" s="73" t="s">
        <v>1866</v>
      </c>
      <c r="C2636" s="76" t="s">
        <v>1911</v>
      </c>
      <c r="D2636" s="77">
        <v>11467</v>
      </c>
      <c r="E2636" s="67"/>
    </row>
    <row r="2637" spans="2:5" ht="12" customHeight="1">
      <c r="B2637" s="73" t="s">
        <v>1866</v>
      </c>
      <c r="C2637" s="76" t="s">
        <v>1872</v>
      </c>
      <c r="D2637" s="77">
        <v>9991</v>
      </c>
      <c r="E2637" s="67"/>
    </row>
    <row r="2638" spans="2:5" ht="12" customHeight="1">
      <c r="B2638" s="73" t="s">
        <v>1866</v>
      </c>
      <c r="C2638" s="76" t="s">
        <v>1917</v>
      </c>
      <c r="D2638" s="77">
        <v>11135</v>
      </c>
      <c r="E2638" s="67"/>
    </row>
    <row r="2639" spans="2:5" ht="12" customHeight="1">
      <c r="B2639" s="73" t="s">
        <v>1866</v>
      </c>
      <c r="C2639" s="76" t="s">
        <v>1919</v>
      </c>
      <c r="D2639" s="77">
        <v>7961</v>
      </c>
      <c r="E2639" s="67"/>
    </row>
    <row r="2640" spans="2:5" ht="12" customHeight="1">
      <c r="B2640" s="73" t="s">
        <v>1866</v>
      </c>
      <c r="C2640" s="76" t="s">
        <v>1883</v>
      </c>
      <c r="D2640" s="77">
        <v>8320</v>
      </c>
      <c r="E2640" s="67"/>
    </row>
    <row r="2641" spans="2:5" ht="12" customHeight="1">
      <c r="B2641" s="73" t="s">
        <v>1866</v>
      </c>
      <c r="C2641" s="76" t="s">
        <v>1936</v>
      </c>
      <c r="D2641" s="77">
        <v>7245</v>
      </c>
      <c r="E2641" s="67"/>
    </row>
    <row r="2642" spans="2:5" ht="12" customHeight="1">
      <c r="B2642" s="73" t="s">
        <v>1866</v>
      </c>
      <c r="C2642" s="76" t="s">
        <v>1938</v>
      </c>
      <c r="D2642" s="77">
        <v>6142</v>
      </c>
      <c r="E2642" s="67"/>
    </row>
    <row r="2643" spans="2:5" ht="12" customHeight="1">
      <c r="B2643" s="73" t="s">
        <v>1866</v>
      </c>
      <c r="C2643" s="76" t="s">
        <v>1884</v>
      </c>
      <c r="D2643" s="77">
        <v>10414</v>
      </c>
      <c r="E2643" s="67"/>
    </row>
    <row r="2644" spans="2:5" ht="12" customHeight="1">
      <c r="B2644" s="73" t="s">
        <v>1866</v>
      </c>
      <c r="C2644" s="76" t="s">
        <v>1941</v>
      </c>
      <c r="D2644" s="77">
        <v>12154</v>
      </c>
      <c r="E2644" s="67"/>
    </row>
    <row r="2645" spans="2:5" ht="12" customHeight="1">
      <c r="B2645" s="73" t="s">
        <v>1866</v>
      </c>
      <c r="C2645" s="76" t="s">
        <v>1886</v>
      </c>
      <c r="D2645" s="77">
        <v>13992</v>
      </c>
      <c r="E2645" s="67"/>
    </row>
    <row r="2646" spans="2:5" ht="12" customHeight="1">
      <c r="B2646" s="73" t="s">
        <v>1866</v>
      </c>
      <c r="C2646" s="76" t="s">
        <v>1946</v>
      </c>
      <c r="D2646" s="77">
        <v>7396</v>
      </c>
      <c r="E2646" s="67"/>
    </row>
    <row r="2647" spans="2:5" ht="12" customHeight="1">
      <c r="B2647" s="73" t="s">
        <v>1866</v>
      </c>
      <c r="C2647" s="76" t="s">
        <v>1947</v>
      </c>
      <c r="D2647" s="77">
        <v>6245</v>
      </c>
      <c r="E2647" s="67"/>
    </row>
    <row r="2648" spans="2:5" ht="12" customHeight="1">
      <c r="B2648" s="73" t="s">
        <v>1866</v>
      </c>
      <c r="C2648" s="74" t="s">
        <v>1565</v>
      </c>
      <c r="D2648" s="75">
        <v>79253</v>
      </c>
      <c r="E2648" s="67"/>
    </row>
    <row r="2649" spans="2:5" ht="12" customHeight="1">
      <c r="B2649" s="73" t="s">
        <v>1866</v>
      </c>
      <c r="C2649" s="76" t="s">
        <v>1566</v>
      </c>
      <c r="D2649" s="77">
        <v>23907</v>
      </c>
      <c r="E2649" s="67"/>
    </row>
    <row r="2650" spans="2:5" ht="12" customHeight="1">
      <c r="B2650" s="73" t="s">
        <v>1866</v>
      </c>
      <c r="C2650" s="76" t="s">
        <v>1567</v>
      </c>
      <c r="D2650" s="77">
        <v>11476</v>
      </c>
      <c r="E2650" s="67"/>
    </row>
    <row r="2651" spans="2:5" ht="12" customHeight="1">
      <c r="B2651" s="73" t="s">
        <v>1866</v>
      </c>
      <c r="C2651" s="76" t="s">
        <v>1568</v>
      </c>
      <c r="D2651" s="77">
        <v>16059</v>
      </c>
      <c r="E2651" s="67"/>
    </row>
    <row r="2652" spans="2:5" ht="12" customHeight="1">
      <c r="B2652" s="73" t="s">
        <v>1866</v>
      </c>
      <c r="C2652" s="76" t="s">
        <v>1569</v>
      </c>
      <c r="D2652" s="77">
        <v>10061</v>
      </c>
      <c r="E2652" s="67"/>
    </row>
    <row r="2653" spans="2:5" ht="12" customHeight="1">
      <c r="B2653" s="73" t="s">
        <v>1866</v>
      </c>
      <c r="C2653" s="76" t="s">
        <v>1570</v>
      </c>
      <c r="D2653" s="77">
        <v>17750</v>
      </c>
      <c r="E2653" s="67"/>
    </row>
    <row r="2654" spans="2:5" ht="12" customHeight="1">
      <c r="B2654" s="73" t="s">
        <v>1866</v>
      </c>
      <c r="C2654" s="74" t="s">
        <v>1571</v>
      </c>
      <c r="D2654" s="75">
        <v>77720</v>
      </c>
      <c r="E2654" s="67"/>
    </row>
    <row r="2655" spans="2:5" ht="12" customHeight="1">
      <c r="B2655" s="73" t="s">
        <v>1866</v>
      </c>
      <c r="C2655" s="76" t="s">
        <v>1956</v>
      </c>
      <c r="D2655" s="77">
        <v>2899</v>
      </c>
      <c r="E2655" s="67"/>
    </row>
    <row r="2656" spans="2:5" ht="12" customHeight="1">
      <c r="B2656" s="73" t="s">
        <v>1866</v>
      </c>
      <c r="C2656" s="76" t="s">
        <v>1572</v>
      </c>
      <c r="D2656" s="77">
        <v>8130</v>
      </c>
      <c r="E2656" s="67"/>
    </row>
    <row r="2657" spans="2:5" ht="12" customHeight="1">
      <c r="B2657" s="73" t="s">
        <v>1866</v>
      </c>
      <c r="C2657" s="76" t="s">
        <v>1874</v>
      </c>
      <c r="D2657" s="77">
        <v>13361</v>
      </c>
      <c r="E2657" s="67"/>
    </row>
    <row r="2658" spans="2:5" ht="12" customHeight="1">
      <c r="B2658" s="73" t="s">
        <v>1866</v>
      </c>
      <c r="C2658" s="76" t="s">
        <v>1875</v>
      </c>
      <c r="D2658" s="77">
        <v>40593</v>
      </c>
      <c r="E2658" s="67"/>
    </row>
    <row r="2659" spans="2:5" ht="12" customHeight="1">
      <c r="B2659" s="73" t="s">
        <v>1866</v>
      </c>
      <c r="C2659" s="76" t="s">
        <v>1934</v>
      </c>
      <c r="D2659" s="77">
        <v>5232</v>
      </c>
      <c r="E2659" s="67"/>
    </row>
    <row r="2660" spans="2:5" ht="12" customHeight="1">
      <c r="B2660" s="73" t="s">
        <v>1866</v>
      </c>
      <c r="C2660" s="76" t="s">
        <v>1890</v>
      </c>
      <c r="D2660" s="77">
        <v>7505</v>
      </c>
      <c r="E2660" s="67"/>
    </row>
    <row r="2661" spans="2:5" ht="12" customHeight="1">
      <c r="B2661" s="73" t="s">
        <v>1866</v>
      </c>
      <c r="C2661" s="74" t="s">
        <v>1573</v>
      </c>
      <c r="D2661" s="75">
        <v>55883</v>
      </c>
      <c r="E2661" s="67"/>
    </row>
    <row r="2662" spans="2:5" ht="12" customHeight="1">
      <c r="B2662" s="73" t="s">
        <v>1866</v>
      </c>
      <c r="C2662" s="76" t="s">
        <v>1574</v>
      </c>
      <c r="D2662" s="77">
        <v>8361</v>
      </c>
      <c r="E2662" s="67"/>
    </row>
    <row r="2663" spans="2:5" ht="12" customHeight="1">
      <c r="B2663" s="73" t="s">
        <v>1866</v>
      </c>
      <c r="C2663" s="76" t="s">
        <v>2281</v>
      </c>
      <c r="D2663" s="77">
        <v>7909</v>
      </c>
      <c r="E2663" s="67"/>
    </row>
    <row r="2664" spans="2:5" ht="12" customHeight="1">
      <c r="B2664" s="73" t="s">
        <v>1866</v>
      </c>
      <c r="C2664" s="76" t="s">
        <v>1575</v>
      </c>
      <c r="D2664" s="77">
        <v>9133</v>
      </c>
      <c r="E2664" s="67"/>
    </row>
    <row r="2665" spans="2:5" ht="12" customHeight="1">
      <c r="B2665" s="73" t="s">
        <v>1866</v>
      </c>
      <c r="C2665" s="76" t="s">
        <v>1576</v>
      </c>
      <c r="D2665" s="77">
        <v>9229</v>
      </c>
      <c r="E2665" s="67"/>
    </row>
    <row r="2666" spans="2:5" ht="12" customHeight="1">
      <c r="B2666" s="73" t="s">
        <v>1866</v>
      </c>
      <c r="C2666" s="76" t="s">
        <v>1577</v>
      </c>
      <c r="D2666" s="77">
        <v>7939</v>
      </c>
      <c r="E2666" s="67"/>
    </row>
    <row r="2667" spans="2:5" ht="12" customHeight="1">
      <c r="B2667" s="73" t="s">
        <v>1866</v>
      </c>
      <c r="C2667" s="76" t="s">
        <v>1578</v>
      </c>
      <c r="D2667" s="77">
        <v>3806</v>
      </c>
      <c r="E2667" s="67"/>
    </row>
    <row r="2668" spans="2:5" ht="12" customHeight="1">
      <c r="B2668" s="73" t="s">
        <v>1866</v>
      </c>
      <c r="C2668" s="76" t="s">
        <v>1579</v>
      </c>
      <c r="D2668" s="77">
        <v>9506</v>
      </c>
      <c r="E2668" s="67"/>
    </row>
    <row r="2669" spans="2:5" ht="12" customHeight="1">
      <c r="B2669" s="73" t="s">
        <v>1866</v>
      </c>
      <c r="C2669" s="74" t="s">
        <v>1580</v>
      </c>
      <c r="D2669" s="75">
        <v>36987</v>
      </c>
      <c r="E2669" s="67"/>
    </row>
    <row r="2670" spans="2:5" ht="12" customHeight="1">
      <c r="B2670" s="73" t="s">
        <v>1866</v>
      </c>
      <c r="C2670" s="76" t="s">
        <v>1581</v>
      </c>
      <c r="D2670" s="77">
        <v>3344</v>
      </c>
      <c r="E2670" s="67"/>
    </row>
    <row r="2671" spans="2:5" ht="12" customHeight="1">
      <c r="B2671" s="73" t="s">
        <v>1866</v>
      </c>
      <c r="C2671" s="76" t="s">
        <v>1582</v>
      </c>
      <c r="D2671" s="77">
        <v>6375</v>
      </c>
      <c r="E2671" s="67"/>
    </row>
    <row r="2672" spans="2:5" ht="12" customHeight="1">
      <c r="B2672" s="73" t="s">
        <v>1866</v>
      </c>
      <c r="C2672" s="76" t="s">
        <v>1583</v>
      </c>
      <c r="D2672" s="77">
        <v>18501</v>
      </c>
      <c r="E2672" s="67"/>
    </row>
    <row r="2673" spans="2:5" ht="12" customHeight="1">
      <c r="B2673" s="73" t="s">
        <v>1866</v>
      </c>
      <c r="C2673" s="76" t="s">
        <v>1584</v>
      </c>
      <c r="D2673" s="77">
        <v>8767</v>
      </c>
      <c r="E2673" s="67"/>
    </row>
    <row r="2674" spans="2:5" ht="12" customHeight="1">
      <c r="B2674" s="73" t="s">
        <v>1866</v>
      </c>
      <c r="C2674" s="74" t="s">
        <v>1585</v>
      </c>
      <c r="D2674" s="75">
        <v>75164</v>
      </c>
      <c r="E2674" s="67"/>
    </row>
    <row r="2675" spans="2:5" ht="12" customHeight="1">
      <c r="B2675" s="73" t="s">
        <v>1866</v>
      </c>
      <c r="C2675" s="76" t="s">
        <v>1586</v>
      </c>
      <c r="D2675" s="77">
        <v>5524</v>
      </c>
      <c r="E2675" s="67"/>
    </row>
    <row r="2676" spans="2:5" ht="12" customHeight="1">
      <c r="B2676" s="73" t="s">
        <v>1866</v>
      </c>
      <c r="C2676" s="76" t="s">
        <v>1587</v>
      </c>
      <c r="D2676" s="77">
        <v>9165</v>
      </c>
      <c r="E2676" s="67"/>
    </row>
    <row r="2677" spans="2:5" ht="12" customHeight="1">
      <c r="B2677" s="73" t="s">
        <v>1866</v>
      </c>
      <c r="C2677" s="76" t="s">
        <v>1588</v>
      </c>
      <c r="D2677" s="77">
        <v>3680</v>
      </c>
      <c r="E2677" s="67"/>
    </row>
    <row r="2678" spans="2:5" ht="12" customHeight="1">
      <c r="B2678" s="73" t="s">
        <v>1866</v>
      </c>
      <c r="C2678" s="76" t="s">
        <v>1589</v>
      </c>
      <c r="D2678" s="77">
        <v>26624</v>
      </c>
      <c r="E2678" s="67"/>
    </row>
    <row r="2679" spans="2:5" ht="12" customHeight="1">
      <c r="B2679" s="73" t="s">
        <v>1866</v>
      </c>
      <c r="C2679" s="76" t="s">
        <v>1590</v>
      </c>
      <c r="D2679" s="77">
        <v>16423</v>
      </c>
      <c r="E2679" s="67"/>
    </row>
    <row r="2680" spans="2:5" ht="12" customHeight="1">
      <c r="B2680" s="73" t="s">
        <v>1866</v>
      </c>
      <c r="C2680" s="76" t="s">
        <v>1591</v>
      </c>
      <c r="D2680" s="77">
        <v>13748</v>
      </c>
      <c r="E2680" s="67"/>
    </row>
    <row r="2681" spans="2:5" ht="12" customHeight="1">
      <c r="B2681" s="73" t="s">
        <v>1866</v>
      </c>
      <c r="C2681" s="74" t="s">
        <v>1592</v>
      </c>
      <c r="D2681" s="75">
        <v>59726</v>
      </c>
      <c r="E2681" s="67"/>
    </row>
    <row r="2682" spans="2:5" ht="12" customHeight="1">
      <c r="B2682" s="73" t="s">
        <v>1866</v>
      </c>
      <c r="C2682" s="76" t="s">
        <v>1593</v>
      </c>
      <c r="D2682" s="77">
        <v>34082</v>
      </c>
      <c r="E2682" s="67"/>
    </row>
    <row r="2683" spans="2:5" ht="12" customHeight="1">
      <c r="B2683" s="73" t="s">
        <v>1866</v>
      </c>
      <c r="C2683" s="76" t="s">
        <v>1594</v>
      </c>
      <c r="D2683" s="77">
        <v>18265</v>
      </c>
      <c r="E2683" s="67"/>
    </row>
    <row r="2684" spans="2:5" ht="12" customHeight="1">
      <c r="B2684" s="73" t="s">
        <v>1866</v>
      </c>
      <c r="C2684" s="76" t="s">
        <v>1595</v>
      </c>
      <c r="D2684" s="77">
        <v>7379</v>
      </c>
      <c r="E2684" s="67"/>
    </row>
    <row r="2685" spans="2:5" ht="12" customHeight="1">
      <c r="B2685" s="73" t="s">
        <v>1866</v>
      </c>
      <c r="C2685" s="74" t="s">
        <v>644</v>
      </c>
      <c r="D2685" s="75">
        <v>161763</v>
      </c>
      <c r="E2685" s="67"/>
    </row>
    <row r="2686" spans="2:5" ht="12" customHeight="1">
      <c r="B2686" s="73" t="s">
        <v>1866</v>
      </c>
      <c r="C2686" s="76" t="s">
        <v>1953</v>
      </c>
      <c r="D2686" s="77">
        <v>72364</v>
      </c>
      <c r="E2686" s="67"/>
    </row>
    <row r="2687" spans="2:5" ht="12" customHeight="1">
      <c r="B2687" s="73" t="s">
        <v>1866</v>
      </c>
      <c r="C2687" s="76" t="s">
        <v>1877</v>
      </c>
      <c r="D2687" s="77">
        <v>15430</v>
      </c>
      <c r="E2687" s="67"/>
    </row>
    <row r="2688" spans="2:5" ht="12" customHeight="1">
      <c r="B2688" s="73" t="s">
        <v>1866</v>
      </c>
      <c r="C2688" s="76" t="s">
        <v>1878</v>
      </c>
      <c r="D2688" s="77">
        <v>14605</v>
      </c>
      <c r="E2688" s="67"/>
    </row>
    <row r="2689" spans="2:5" ht="12" customHeight="1">
      <c r="B2689" s="73" t="s">
        <v>1866</v>
      </c>
      <c r="C2689" s="76" t="s">
        <v>1929</v>
      </c>
      <c r="D2689" s="77">
        <v>19113</v>
      </c>
      <c r="E2689" s="67"/>
    </row>
    <row r="2690" spans="2:5" ht="12" customHeight="1">
      <c r="B2690" s="73" t="s">
        <v>1866</v>
      </c>
      <c r="C2690" s="76" t="s">
        <v>1932</v>
      </c>
      <c r="D2690" s="77">
        <v>12096</v>
      </c>
      <c r="E2690" s="67"/>
    </row>
    <row r="2691" spans="2:5" ht="12" customHeight="1">
      <c r="B2691" s="73" t="s">
        <v>1866</v>
      </c>
      <c r="C2691" s="76" t="s">
        <v>1882</v>
      </c>
      <c r="D2691" s="77">
        <v>11893</v>
      </c>
      <c r="E2691" s="67"/>
    </row>
    <row r="2692" spans="2:5" ht="12" customHeight="1">
      <c r="B2692" s="73" t="s">
        <v>1866</v>
      </c>
      <c r="C2692" s="76" t="s">
        <v>1937</v>
      </c>
      <c r="D2692" s="77">
        <v>9680</v>
      </c>
      <c r="E2692" s="67"/>
    </row>
    <row r="2693" spans="2:5" ht="12" customHeight="1">
      <c r="B2693" s="73" t="s">
        <v>1866</v>
      </c>
      <c r="C2693" s="76" t="s">
        <v>1940</v>
      </c>
      <c r="D2693" s="77">
        <v>6582</v>
      </c>
      <c r="E2693" s="67"/>
    </row>
    <row r="2694" spans="2:5" ht="12" customHeight="1">
      <c r="B2694" s="73" t="s">
        <v>1866</v>
      </c>
      <c r="C2694" s="74" t="s">
        <v>1596</v>
      </c>
      <c r="D2694" s="75">
        <v>55479</v>
      </c>
      <c r="E2694" s="67"/>
    </row>
    <row r="2695" spans="2:5" ht="12" customHeight="1">
      <c r="B2695" s="73" t="s">
        <v>1866</v>
      </c>
      <c r="C2695" s="76" t="s">
        <v>1899</v>
      </c>
      <c r="D2695" s="77">
        <v>2504</v>
      </c>
      <c r="E2695" s="67"/>
    </row>
    <row r="2696" spans="2:5" ht="12" customHeight="1">
      <c r="B2696" s="73" t="s">
        <v>1866</v>
      </c>
      <c r="C2696" s="76" t="s">
        <v>1901</v>
      </c>
      <c r="D2696" s="77">
        <v>5335</v>
      </c>
      <c r="E2696" s="67"/>
    </row>
    <row r="2697" spans="2:5" ht="12" customHeight="1">
      <c r="B2697" s="73" t="s">
        <v>1866</v>
      </c>
      <c r="C2697" s="76" t="s">
        <v>1869</v>
      </c>
      <c r="D2697" s="77">
        <v>7795</v>
      </c>
      <c r="E2697" s="67"/>
    </row>
    <row r="2698" spans="2:5" ht="12" customHeight="1">
      <c r="B2698" s="73" t="s">
        <v>1866</v>
      </c>
      <c r="C2698" s="76" t="s">
        <v>1912</v>
      </c>
      <c r="D2698" s="77">
        <v>6178</v>
      </c>
      <c r="E2698" s="67"/>
    </row>
    <row r="2699" spans="2:5" ht="12" customHeight="1">
      <c r="B2699" s="73" t="s">
        <v>1866</v>
      </c>
      <c r="C2699" s="76" t="s">
        <v>1918</v>
      </c>
      <c r="D2699" s="77">
        <v>3612</v>
      </c>
      <c r="E2699" s="67"/>
    </row>
    <row r="2700" spans="2:5" ht="12" customHeight="1">
      <c r="B2700" s="73" t="s">
        <v>1866</v>
      </c>
      <c r="C2700" s="76" t="s">
        <v>1876</v>
      </c>
      <c r="D2700" s="77">
        <v>6081</v>
      </c>
      <c r="E2700" s="67"/>
    </row>
    <row r="2701" spans="2:5" ht="12" customHeight="1">
      <c r="B2701" s="73" t="s">
        <v>1866</v>
      </c>
      <c r="C2701" s="76" t="s">
        <v>1879</v>
      </c>
      <c r="D2701" s="77">
        <v>23974</v>
      </c>
      <c r="E2701" s="67"/>
    </row>
    <row r="2702" spans="2:5" ht="12" customHeight="1">
      <c r="B2702" s="73" t="s">
        <v>1866</v>
      </c>
      <c r="C2702" s="74" t="s">
        <v>1597</v>
      </c>
      <c r="D2702" s="75">
        <v>137104</v>
      </c>
      <c r="E2702" s="67"/>
    </row>
    <row r="2703" spans="2:5" ht="12" customHeight="1">
      <c r="B2703" s="73" t="s">
        <v>1866</v>
      </c>
      <c r="C2703" s="76" t="s">
        <v>1598</v>
      </c>
      <c r="D2703" s="77">
        <v>73791</v>
      </c>
      <c r="E2703" s="67"/>
    </row>
    <row r="2704" spans="2:5" ht="12" customHeight="1">
      <c r="B2704" s="73" t="s">
        <v>1866</v>
      </c>
      <c r="C2704" s="76" t="s">
        <v>1599</v>
      </c>
      <c r="D2704" s="77">
        <v>4891</v>
      </c>
      <c r="E2704" s="67"/>
    </row>
    <row r="2705" spans="2:5" ht="12" customHeight="1">
      <c r="B2705" s="73" t="s">
        <v>1866</v>
      </c>
      <c r="C2705" s="76" t="s">
        <v>1600</v>
      </c>
      <c r="D2705" s="77">
        <v>7900</v>
      </c>
      <c r="E2705" s="67"/>
    </row>
    <row r="2706" spans="2:5" ht="12" customHeight="1">
      <c r="B2706" s="73" t="s">
        <v>1866</v>
      </c>
      <c r="C2706" s="76" t="s">
        <v>1601</v>
      </c>
      <c r="D2706" s="77">
        <v>9594</v>
      </c>
      <c r="E2706" s="67"/>
    </row>
    <row r="2707" spans="2:5" ht="12" customHeight="1">
      <c r="B2707" s="73" t="s">
        <v>1866</v>
      </c>
      <c r="C2707" s="76" t="s">
        <v>1602</v>
      </c>
      <c r="D2707" s="77">
        <v>3227</v>
      </c>
      <c r="E2707" s="67"/>
    </row>
    <row r="2708" spans="2:5" ht="12" customHeight="1">
      <c r="B2708" s="73" t="s">
        <v>1866</v>
      </c>
      <c r="C2708" s="76" t="s">
        <v>2159</v>
      </c>
      <c r="D2708" s="77">
        <v>8983</v>
      </c>
      <c r="E2708" s="67"/>
    </row>
    <row r="2709" spans="2:5" ht="12" customHeight="1">
      <c r="B2709" s="73" t="s">
        <v>1866</v>
      </c>
      <c r="C2709" s="76" t="s">
        <v>1603</v>
      </c>
      <c r="D2709" s="77">
        <v>7993</v>
      </c>
      <c r="E2709" s="67"/>
    </row>
    <row r="2710" spans="2:5" ht="12" customHeight="1">
      <c r="B2710" s="73" t="s">
        <v>1866</v>
      </c>
      <c r="C2710" s="76" t="s">
        <v>1604</v>
      </c>
      <c r="D2710" s="77">
        <v>14031</v>
      </c>
      <c r="E2710" s="67"/>
    </row>
    <row r="2711" spans="2:5" ht="12" customHeight="1">
      <c r="B2711" s="73" t="s">
        <v>1866</v>
      </c>
      <c r="C2711" s="76" t="s">
        <v>1605</v>
      </c>
      <c r="D2711" s="77">
        <v>6694</v>
      </c>
      <c r="E2711" s="67"/>
    </row>
    <row r="2712" spans="2:5" ht="12" customHeight="1">
      <c r="B2712" s="73" t="s">
        <v>1866</v>
      </c>
      <c r="C2712" s="74" t="s">
        <v>1606</v>
      </c>
      <c r="D2712" s="75">
        <v>63218</v>
      </c>
      <c r="E2712" s="67"/>
    </row>
    <row r="2713" spans="2:5" ht="12" customHeight="1">
      <c r="B2713" s="73" t="s">
        <v>1866</v>
      </c>
      <c r="C2713" s="125" t="s">
        <v>2861</v>
      </c>
      <c r="D2713" s="77">
        <v>4787</v>
      </c>
      <c r="E2713" s="67"/>
    </row>
    <row r="2714" spans="2:5" ht="12" customHeight="1">
      <c r="B2714" s="73" t="s">
        <v>1866</v>
      </c>
      <c r="C2714" s="76" t="s">
        <v>1900</v>
      </c>
      <c r="D2714" s="77">
        <v>4907</v>
      </c>
      <c r="E2714" s="67"/>
    </row>
    <row r="2715" spans="2:5" ht="12" customHeight="1">
      <c r="B2715" s="73" t="s">
        <v>1866</v>
      </c>
      <c r="C2715" s="125" t="s">
        <v>2862</v>
      </c>
      <c r="D2715" s="77">
        <v>8228</v>
      </c>
      <c r="E2715" s="67"/>
    </row>
    <row r="2716" spans="2:5" ht="12" customHeight="1">
      <c r="B2716" s="73" t="s">
        <v>1866</v>
      </c>
      <c r="C2716" s="76" t="s">
        <v>1902</v>
      </c>
      <c r="D2716" s="77">
        <v>4652</v>
      </c>
      <c r="E2716" s="67"/>
    </row>
    <row r="2717" spans="2:5" ht="12" customHeight="1">
      <c r="B2717" s="73" t="s">
        <v>1866</v>
      </c>
      <c r="C2717" s="76" t="s">
        <v>1904</v>
      </c>
      <c r="D2717" s="77">
        <v>10618</v>
      </c>
      <c r="E2717" s="67"/>
    </row>
    <row r="2718" spans="2:5" ht="12" customHeight="1">
      <c r="B2718" s="73" t="s">
        <v>1866</v>
      </c>
      <c r="C2718" s="76" t="s">
        <v>1880</v>
      </c>
      <c r="D2718" s="77">
        <v>30026</v>
      </c>
      <c r="E2718" s="67"/>
    </row>
    <row r="2719" spans="2:5" ht="12" customHeight="1">
      <c r="B2719" s="73" t="s">
        <v>1866</v>
      </c>
      <c r="C2719" s="74" t="s">
        <v>1607</v>
      </c>
      <c r="D2719" s="75">
        <v>381630</v>
      </c>
      <c r="E2719" s="67"/>
    </row>
    <row r="2720" spans="2:5" ht="12" customHeight="1">
      <c r="B2720" s="73" t="s">
        <v>1866</v>
      </c>
      <c r="C2720" s="76" t="s">
        <v>1608</v>
      </c>
      <c r="D2720" s="77">
        <v>31653</v>
      </c>
      <c r="E2720" s="67"/>
    </row>
    <row r="2721" spans="2:5" ht="12" customHeight="1">
      <c r="B2721" s="73" t="s">
        <v>1866</v>
      </c>
      <c r="C2721" s="76" t="s">
        <v>1609</v>
      </c>
      <c r="D2721" s="77">
        <v>9693</v>
      </c>
      <c r="E2721" s="67"/>
    </row>
    <row r="2722" spans="2:5" ht="12" customHeight="1">
      <c r="B2722" s="73" t="s">
        <v>1866</v>
      </c>
      <c r="C2722" s="76" t="s">
        <v>1610</v>
      </c>
      <c r="D2722" s="77">
        <v>12495</v>
      </c>
      <c r="E2722" s="67"/>
    </row>
    <row r="2723" spans="2:5" ht="12" customHeight="1">
      <c r="B2723" s="73" t="s">
        <v>1866</v>
      </c>
      <c r="C2723" s="76" t="s">
        <v>1611</v>
      </c>
      <c r="D2723" s="77">
        <v>27450</v>
      </c>
      <c r="E2723" s="67"/>
    </row>
    <row r="2724" spans="2:5" ht="12" customHeight="1">
      <c r="B2724" s="73" t="s">
        <v>1866</v>
      </c>
      <c r="C2724" s="76" t="s">
        <v>1612</v>
      </c>
      <c r="D2724" s="77">
        <v>25692</v>
      </c>
      <c r="E2724" s="67"/>
    </row>
    <row r="2725" spans="2:5" ht="12" customHeight="1">
      <c r="B2725" s="73" t="s">
        <v>1866</v>
      </c>
      <c r="C2725" s="76" t="s">
        <v>1613</v>
      </c>
      <c r="D2725" s="77">
        <v>7998</v>
      </c>
      <c r="E2725" s="67"/>
    </row>
    <row r="2726" spans="2:5" ht="12" customHeight="1">
      <c r="B2726" s="73" t="s">
        <v>1866</v>
      </c>
      <c r="C2726" s="76" t="s">
        <v>1614</v>
      </c>
      <c r="D2726" s="77">
        <v>28149</v>
      </c>
      <c r="E2726" s="67"/>
    </row>
    <row r="2727" spans="2:5" ht="12" customHeight="1">
      <c r="B2727" s="73" t="s">
        <v>1866</v>
      </c>
      <c r="C2727" s="76" t="s">
        <v>1615</v>
      </c>
      <c r="D2727" s="77">
        <v>18095</v>
      </c>
      <c r="E2727" s="67"/>
    </row>
    <row r="2728" spans="2:5" ht="12" customHeight="1">
      <c r="B2728" s="73" t="s">
        <v>1866</v>
      </c>
      <c r="C2728" s="76" t="s">
        <v>1616</v>
      </c>
      <c r="D2728" s="77">
        <v>26901</v>
      </c>
      <c r="E2728" s="67"/>
    </row>
    <row r="2729" spans="2:5" ht="12" customHeight="1">
      <c r="B2729" s="73" t="s">
        <v>1866</v>
      </c>
      <c r="C2729" s="76" t="s">
        <v>1617</v>
      </c>
      <c r="D2729" s="77">
        <v>32350</v>
      </c>
      <c r="E2729" s="67"/>
    </row>
    <row r="2730" spans="2:5" ht="12" customHeight="1">
      <c r="B2730" s="73" t="s">
        <v>1866</v>
      </c>
      <c r="C2730" s="76" t="s">
        <v>1618</v>
      </c>
      <c r="D2730" s="77">
        <v>16820</v>
      </c>
      <c r="E2730" s="67"/>
    </row>
    <row r="2731" spans="2:5" ht="12" customHeight="1">
      <c r="B2731" s="73" t="s">
        <v>1866</v>
      </c>
      <c r="C2731" s="76" t="s">
        <v>1619</v>
      </c>
      <c r="D2731" s="77">
        <v>19411</v>
      </c>
      <c r="E2731" s="67"/>
    </row>
    <row r="2732" spans="2:5" ht="12" customHeight="1">
      <c r="B2732" s="73" t="s">
        <v>1866</v>
      </c>
      <c r="C2732" s="76" t="s">
        <v>827</v>
      </c>
      <c r="D2732" s="77">
        <v>16905</v>
      </c>
      <c r="E2732" s="67"/>
    </row>
    <row r="2733" spans="2:5" ht="12" customHeight="1">
      <c r="B2733" s="73" t="s">
        <v>1866</v>
      </c>
      <c r="C2733" s="76" t="s">
        <v>1620</v>
      </c>
      <c r="D2733" s="77">
        <v>15013</v>
      </c>
      <c r="E2733" s="67"/>
    </row>
    <row r="2734" spans="2:5" ht="12" customHeight="1">
      <c r="B2734" s="73" t="s">
        <v>1866</v>
      </c>
      <c r="C2734" s="76" t="s">
        <v>1621</v>
      </c>
      <c r="D2734" s="77">
        <v>17100</v>
      </c>
      <c r="E2734" s="67"/>
    </row>
    <row r="2735" spans="2:5" ht="12" customHeight="1">
      <c r="B2735" s="73" t="s">
        <v>1866</v>
      </c>
      <c r="C2735" s="76" t="s">
        <v>1622</v>
      </c>
      <c r="D2735" s="77">
        <v>49727</v>
      </c>
      <c r="E2735" s="67"/>
    </row>
    <row r="2736" spans="2:5" ht="12" customHeight="1">
      <c r="B2736" s="73" t="s">
        <v>1866</v>
      </c>
      <c r="C2736" s="76" t="s">
        <v>1623</v>
      </c>
      <c r="D2736" s="77">
        <v>26178</v>
      </c>
      <c r="E2736" s="67"/>
    </row>
    <row r="2737" spans="2:5" ht="12" customHeight="1">
      <c r="B2737" s="73" t="s">
        <v>1866</v>
      </c>
      <c r="C2737" s="74" t="s">
        <v>1624</v>
      </c>
      <c r="D2737" s="75">
        <v>60409</v>
      </c>
      <c r="E2737" s="67"/>
    </row>
    <row r="2738" spans="2:5" ht="12" customHeight="1">
      <c r="B2738" s="73" t="s">
        <v>1866</v>
      </c>
      <c r="C2738" s="76" t="s">
        <v>1625</v>
      </c>
      <c r="D2738" s="77">
        <v>8785</v>
      </c>
      <c r="E2738" s="67"/>
    </row>
    <row r="2739" spans="2:5" ht="12" customHeight="1">
      <c r="B2739" s="73" t="s">
        <v>1866</v>
      </c>
      <c r="C2739" s="76" t="s">
        <v>1626</v>
      </c>
      <c r="D2739" s="77">
        <v>7161</v>
      </c>
      <c r="E2739" s="67"/>
    </row>
    <row r="2740" spans="2:5" ht="12" customHeight="1">
      <c r="B2740" s="73" t="s">
        <v>1866</v>
      </c>
      <c r="C2740" s="76" t="s">
        <v>1627</v>
      </c>
      <c r="D2740" s="77">
        <v>9344</v>
      </c>
      <c r="E2740" s="67"/>
    </row>
    <row r="2741" spans="2:5" ht="12" customHeight="1">
      <c r="B2741" s="73" t="s">
        <v>1866</v>
      </c>
      <c r="C2741" s="76" t="s">
        <v>1628</v>
      </c>
      <c r="D2741" s="77">
        <v>4832</v>
      </c>
      <c r="E2741" s="67"/>
    </row>
    <row r="2742" spans="2:5" ht="12" customHeight="1">
      <c r="B2742" s="73" t="s">
        <v>1866</v>
      </c>
      <c r="C2742" s="76" t="s">
        <v>1629</v>
      </c>
      <c r="D2742" s="77">
        <v>30287</v>
      </c>
      <c r="E2742" s="67"/>
    </row>
    <row r="2743" spans="2:5" ht="12" customHeight="1">
      <c r="B2743" s="73" t="s">
        <v>1866</v>
      </c>
      <c r="C2743" s="74" t="s">
        <v>1630</v>
      </c>
      <c r="D2743" s="75">
        <v>59576</v>
      </c>
      <c r="E2743" s="67"/>
    </row>
    <row r="2744" spans="2:5" ht="12" customHeight="1">
      <c r="B2744" s="73" t="s">
        <v>1866</v>
      </c>
      <c r="C2744" s="76" t="s">
        <v>1955</v>
      </c>
      <c r="D2744" s="77">
        <v>13851</v>
      </c>
      <c r="E2744" s="67"/>
    </row>
    <row r="2745" spans="2:5" ht="12" customHeight="1">
      <c r="B2745" s="73" t="s">
        <v>1866</v>
      </c>
      <c r="C2745" s="76" t="s">
        <v>1920</v>
      </c>
      <c r="D2745" s="77">
        <v>5772</v>
      </c>
      <c r="E2745" s="67"/>
    </row>
    <row r="2746" spans="2:5" ht="12" customHeight="1">
      <c r="B2746" s="73" t="s">
        <v>1866</v>
      </c>
      <c r="C2746" s="76" t="s">
        <v>1926</v>
      </c>
      <c r="D2746" s="77">
        <v>3840</v>
      </c>
      <c r="E2746" s="67"/>
    </row>
    <row r="2747" spans="2:5" ht="12" customHeight="1">
      <c r="B2747" s="73" t="s">
        <v>1866</v>
      </c>
      <c r="C2747" s="76" t="s">
        <v>1928</v>
      </c>
      <c r="D2747" s="77">
        <v>5144</v>
      </c>
      <c r="E2747" s="67"/>
    </row>
    <row r="2748" spans="2:5" ht="12" customHeight="1">
      <c r="B2748" s="73" t="s">
        <v>1866</v>
      </c>
      <c r="C2748" s="76" t="s">
        <v>1931</v>
      </c>
      <c r="D2748" s="77">
        <v>2302</v>
      </c>
      <c r="E2748" s="67"/>
    </row>
    <row r="2749" spans="2:5" ht="12" customHeight="1">
      <c r="B2749" s="73" t="s">
        <v>1866</v>
      </c>
      <c r="C2749" s="76" t="s">
        <v>1939</v>
      </c>
      <c r="D2749" s="77">
        <v>9239</v>
      </c>
      <c r="E2749" s="67"/>
    </row>
    <row r="2750" spans="2:5" ht="12" customHeight="1">
      <c r="B2750" s="73" t="s">
        <v>1866</v>
      </c>
      <c r="C2750" s="76" t="s">
        <v>1942</v>
      </c>
      <c r="D2750" s="77">
        <v>10372</v>
      </c>
      <c r="E2750" s="67"/>
    </row>
    <row r="2751" spans="2:5" ht="12" customHeight="1">
      <c r="B2751" s="73" t="s">
        <v>1866</v>
      </c>
      <c r="C2751" s="76" t="s">
        <v>1889</v>
      </c>
      <c r="D2751" s="77">
        <v>9056</v>
      </c>
      <c r="E2751" s="67"/>
    </row>
    <row r="2752" spans="2:5" ht="12" customHeight="1">
      <c r="B2752" s="73" t="s">
        <v>1866</v>
      </c>
      <c r="C2752" s="74" t="s">
        <v>1631</v>
      </c>
      <c r="D2752" s="75">
        <v>90920</v>
      </c>
      <c r="E2752" s="67"/>
    </row>
    <row r="2753" spans="2:5" ht="12" customHeight="1">
      <c r="B2753" s="73" t="s">
        <v>1866</v>
      </c>
      <c r="C2753" s="76" t="s">
        <v>1632</v>
      </c>
      <c r="D2753" s="77">
        <v>2378</v>
      </c>
      <c r="E2753" s="67"/>
    </row>
    <row r="2754" spans="2:5" ht="12" customHeight="1">
      <c r="B2754" s="73" t="s">
        <v>1866</v>
      </c>
      <c r="C2754" s="76" t="s">
        <v>1633</v>
      </c>
      <c r="D2754" s="77">
        <v>8933</v>
      </c>
      <c r="E2754" s="67"/>
    </row>
    <row r="2755" spans="2:5" ht="12" customHeight="1">
      <c r="B2755" s="73" t="s">
        <v>1866</v>
      </c>
      <c r="C2755" s="76" t="s">
        <v>1634</v>
      </c>
      <c r="D2755" s="77">
        <v>8475</v>
      </c>
      <c r="E2755" s="67"/>
    </row>
    <row r="2756" spans="2:5" ht="12" customHeight="1">
      <c r="B2756" s="73" t="s">
        <v>1866</v>
      </c>
      <c r="C2756" s="76" t="s">
        <v>1635</v>
      </c>
      <c r="D2756" s="77">
        <v>4515</v>
      </c>
      <c r="E2756" s="67"/>
    </row>
    <row r="2757" spans="2:5" ht="12" customHeight="1">
      <c r="B2757" s="73" t="s">
        <v>1866</v>
      </c>
      <c r="C2757" s="76" t="s">
        <v>1636</v>
      </c>
      <c r="D2757" s="77">
        <v>5018</v>
      </c>
      <c r="E2757" s="67"/>
    </row>
    <row r="2758" spans="2:5" ht="12" customHeight="1">
      <c r="B2758" s="73" t="s">
        <v>1866</v>
      </c>
      <c r="C2758" s="76" t="s">
        <v>1637</v>
      </c>
      <c r="D2758" s="77">
        <v>12562</v>
      </c>
      <c r="E2758" s="67"/>
    </row>
    <row r="2759" spans="2:5" ht="12" customHeight="1">
      <c r="B2759" s="73" t="s">
        <v>1866</v>
      </c>
      <c r="C2759" s="76" t="s">
        <v>1638</v>
      </c>
      <c r="D2759" s="77">
        <v>29931</v>
      </c>
      <c r="E2759" s="67"/>
    </row>
    <row r="2760" spans="2:5" ht="12" customHeight="1">
      <c r="B2760" s="73" t="s">
        <v>1866</v>
      </c>
      <c r="C2760" s="76" t="s">
        <v>1639</v>
      </c>
      <c r="D2760" s="77">
        <v>19108</v>
      </c>
      <c r="E2760" s="67"/>
    </row>
    <row r="2761" spans="2:5" ht="12" customHeight="1">
      <c r="B2761" s="73" t="s">
        <v>1866</v>
      </c>
      <c r="C2761" s="74" t="s">
        <v>2763</v>
      </c>
      <c r="D2761" s="75">
        <v>58155</v>
      </c>
      <c r="E2761" s="67"/>
    </row>
    <row r="2762" spans="2:5" ht="12" customHeight="1">
      <c r="B2762" s="73" t="s">
        <v>1866</v>
      </c>
      <c r="C2762" s="76" t="s">
        <v>1640</v>
      </c>
      <c r="D2762" s="77">
        <v>2984</v>
      </c>
      <c r="E2762" s="67"/>
    </row>
    <row r="2763" spans="2:5" ht="12" customHeight="1">
      <c r="B2763" s="73" t="s">
        <v>1866</v>
      </c>
      <c r="C2763" s="76" t="s">
        <v>1641</v>
      </c>
      <c r="D2763" s="77">
        <v>7027</v>
      </c>
      <c r="E2763" s="67"/>
    </row>
    <row r="2764" spans="2:5" ht="12" customHeight="1">
      <c r="B2764" s="73" t="s">
        <v>1866</v>
      </c>
      <c r="C2764" s="76" t="s">
        <v>1642</v>
      </c>
      <c r="D2764" s="77">
        <v>9098</v>
      </c>
      <c r="E2764" s="67"/>
    </row>
    <row r="2765" spans="2:5" ht="12" customHeight="1">
      <c r="B2765" s="73" t="s">
        <v>1866</v>
      </c>
      <c r="C2765" s="76" t="s">
        <v>1643</v>
      </c>
      <c r="D2765" s="77">
        <v>32160</v>
      </c>
      <c r="E2765" s="67"/>
    </row>
    <row r="2766" spans="2:5" ht="12" customHeight="1">
      <c r="B2766" s="73" t="s">
        <v>1866</v>
      </c>
      <c r="C2766" s="76" t="s">
        <v>1644</v>
      </c>
      <c r="D2766" s="77">
        <v>6886</v>
      </c>
      <c r="E2766" s="67"/>
    </row>
    <row r="2767" spans="2:5" ht="12" customHeight="1">
      <c r="B2767" s="73" t="s">
        <v>1866</v>
      </c>
      <c r="C2767" s="74" t="s">
        <v>1645</v>
      </c>
      <c r="D2767" s="75">
        <v>61229</v>
      </c>
      <c r="E2767" s="67"/>
    </row>
    <row r="2768" spans="2:5" ht="12" customHeight="1">
      <c r="B2768" s="73" t="s">
        <v>1866</v>
      </c>
      <c r="C2768" s="76" t="s">
        <v>2260</v>
      </c>
      <c r="D2768" s="77">
        <v>4896</v>
      </c>
      <c r="E2768" s="67"/>
    </row>
    <row r="2769" spans="2:5" ht="12" customHeight="1">
      <c r="B2769" s="73" t="s">
        <v>1866</v>
      </c>
      <c r="C2769" s="76" t="s">
        <v>1646</v>
      </c>
      <c r="D2769" s="77">
        <v>5910</v>
      </c>
      <c r="E2769" s="67"/>
    </row>
    <row r="2770" spans="2:5" ht="12" customHeight="1">
      <c r="B2770" s="73" t="s">
        <v>1866</v>
      </c>
      <c r="C2770" s="76" t="s">
        <v>1647</v>
      </c>
      <c r="D2770" s="77">
        <v>8564</v>
      </c>
      <c r="E2770" s="67"/>
    </row>
    <row r="2771" spans="2:5" ht="12" customHeight="1">
      <c r="B2771" s="73" t="s">
        <v>1866</v>
      </c>
      <c r="C2771" s="76" t="s">
        <v>1648</v>
      </c>
      <c r="D2771" s="77">
        <v>41859</v>
      </c>
      <c r="E2771" s="67"/>
    </row>
    <row r="2772" spans="2:5" ht="12" customHeight="1">
      <c r="B2772" s="73" t="s">
        <v>1866</v>
      </c>
      <c r="C2772" s="74" t="s">
        <v>1649</v>
      </c>
      <c r="D2772" s="75">
        <v>84267</v>
      </c>
      <c r="E2772" s="67"/>
    </row>
    <row r="2773" spans="2:5" ht="12" customHeight="1">
      <c r="B2773" s="73" t="s">
        <v>1866</v>
      </c>
      <c r="C2773" s="76" t="s">
        <v>1957</v>
      </c>
      <c r="D2773" s="77">
        <v>27311</v>
      </c>
      <c r="E2773" s="67"/>
    </row>
    <row r="2774" spans="2:5" ht="12" customHeight="1">
      <c r="B2774" s="73" t="s">
        <v>1866</v>
      </c>
      <c r="C2774" s="76" t="s">
        <v>1896</v>
      </c>
      <c r="D2774" s="77">
        <v>5959</v>
      </c>
      <c r="E2774" s="67"/>
    </row>
    <row r="2775" spans="2:5" ht="12" customHeight="1">
      <c r="B2775" s="73" t="s">
        <v>1866</v>
      </c>
      <c r="C2775" s="76" t="s">
        <v>1868</v>
      </c>
      <c r="D2775" s="77">
        <v>6219</v>
      </c>
      <c r="E2775" s="67"/>
    </row>
    <row r="2776" spans="2:5" ht="12" customHeight="1">
      <c r="B2776" s="73" t="s">
        <v>1866</v>
      </c>
      <c r="C2776" s="76" t="s">
        <v>1910</v>
      </c>
      <c r="D2776" s="77">
        <v>5196</v>
      </c>
      <c r="E2776" s="67"/>
    </row>
    <row r="2777" spans="2:5" ht="12" customHeight="1">
      <c r="B2777" s="73" t="s">
        <v>1866</v>
      </c>
      <c r="C2777" s="76" t="s">
        <v>1923</v>
      </c>
      <c r="D2777" s="77">
        <v>6570</v>
      </c>
      <c r="E2777" s="67"/>
    </row>
    <row r="2778" spans="2:5" ht="12" customHeight="1">
      <c r="B2778" s="73" t="s">
        <v>1866</v>
      </c>
      <c r="C2778" s="76" t="s">
        <v>1933</v>
      </c>
      <c r="D2778" s="77">
        <v>4490</v>
      </c>
      <c r="E2778" s="67"/>
    </row>
    <row r="2779" spans="2:5" ht="12" customHeight="1">
      <c r="B2779" s="73" t="s">
        <v>1866</v>
      </c>
      <c r="C2779" s="76" t="s">
        <v>1887</v>
      </c>
      <c r="D2779" s="77">
        <v>10654</v>
      </c>
      <c r="E2779" s="67"/>
    </row>
    <row r="2780" spans="2:5" ht="12" customHeight="1">
      <c r="B2780" s="73" t="s">
        <v>1866</v>
      </c>
      <c r="C2780" s="76" t="s">
        <v>1945</v>
      </c>
      <c r="D2780" s="77">
        <v>9712</v>
      </c>
      <c r="E2780" s="67"/>
    </row>
    <row r="2781" spans="2:5" ht="12" customHeight="1">
      <c r="B2781" s="73" t="s">
        <v>1866</v>
      </c>
      <c r="C2781" s="76" t="s">
        <v>1948</v>
      </c>
      <c r="D2781" s="77">
        <v>8156</v>
      </c>
      <c r="E2781" s="67"/>
    </row>
    <row r="2782" spans="2:5" ht="12" customHeight="1">
      <c r="B2782" s="73" t="s">
        <v>1866</v>
      </c>
      <c r="C2782" s="74" t="s">
        <v>1650</v>
      </c>
      <c r="D2782" s="75">
        <v>70212</v>
      </c>
      <c r="E2782" s="67"/>
    </row>
    <row r="2783" spans="2:5" ht="12" customHeight="1">
      <c r="B2783" s="73" t="s">
        <v>1866</v>
      </c>
      <c r="C2783" s="76" t="s">
        <v>1958</v>
      </c>
      <c r="D2783" s="77">
        <v>25607</v>
      </c>
      <c r="E2783" s="67"/>
    </row>
    <row r="2784" spans="2:5" ht="12" customHeight="1">
      <c r="B2784" s="73" t="s">
        <v>1866</v>
      </c>
      <c r="C2784" s="76" t="s">
        <v>1651</v>
      </c>
      <c r="D2784" s="77">
        <v>5437</v>
      </c>
      <c r="E2784" s="67"/>
    </row>
    <row r="2785" spans="2:5" ht="12" customHeight="1">
      <c r="B2785" s="73" t="s">
        <v>1866</v>
      </c>
      <c r="C2785" s="76" t="s">
        <v>1652</v>
      </c>
      <c r="D2785" s="77">
        <v>8347</v>
      </c>
      <c r="E2785" s="67"/>
    </row>
    <row r="2786" spans="2:5" ht="12" customHeight="1">
      <c r="B2786" s="73" t="s">
        <v>1866</v>
      </c>
      <c r="C2786" s="76" t="s">
        <v>1653</v>
      </c>
      <c r="D2786" s="77">
        <v>5992</v>
      </c>
      <c r="E2786" s="67"/>
    </row>
    <row r="2787" spans="2:5" ht="12" customHeight="1">
      <c r="B2787" s="73" t="s">
        <v>1866</v>
      </c>
      <c r="C2787" s="76" t="s">
        <v>1654</v>
      </c>
      <c r="D2787" s="77">
        <v>9580</v>
      </c>
      <c r="E2787" s="67"/>
    </row>
    <row r="2788" spans="2:5" ht="12" customHeight="1">
      <c r="B2788" s="73" t="s">
        <v>1866</v>
      </c>
      <c r="C2788" s="76" t="s">
        <v>1655</v>
      </c>
      <c r="D2788" s="77">
        <v>3000</v>
      </c>
      <c r="E2788" s="67"/>
    </row>
    <row r="2789" spans="2:5" ht="12" customHeight="1">
      <c r="B2789" s="73" t="s">
        <v>1866</v>
      </c>
      <c r="C2789" s="76" t="s">
        <v>1656</v>
      </c>
      <c r="D2789" s="77">
        <v>12249</v>
      </c>
      <c r="E2789" s="67"/>
    </row>
    <row r="2790" spans="2:5" ht="12" customHeight="1">
      <c r="B2790" s="73" t="s">
        <v>1866</v>
      </c>
      <c r="C2790" s="74" t="s">
        <v>1657</v>
      </c>
      <c r="D2790" s="75">
        <v>57289</v>
      </c>
      <c r="E2790" s="67"/>
    </row>
    <row r="2791" spans="2:5" ht="12" customHeight="1">
      <c r="B2791" s="73" t="s">
        <v>1866</v>
      </c>
      <c r="C2791" s="76" t="s">
        <v>1658</v>
      </c>
      <c r="D2791" s="77">
        <v>14081</v>
      </c>
      <c r="E2791" s="67"/>
    </row>
    <row r="2792" spans="2:5" ht="12" customHeight="1">
      <c r="B2792" s="73" t="s">
        <v>1866</v>
      </c>
      <c r="C2792" s="76" t="s">
        <v>1659</v>
      </c>
      <c r="D2792" s="77">
        <v>12680</v>
      </c>
      <c r="E2792" s="67"/>
    </row>
    <row r="2793" spans="2:5" ht="12" customHeight="1">
      <c r="B2793" s="73" t="s">
        <v>1866</v>
      </c>
      <c r="C2793" s="76" t="s">
        <v>1660</v>
      </c>
      <c r="D2793" s="77">
        <v>30528</v>
      </c>
      <c r="E2793" s="67"/>
    </row>
    <row r="2794" spans="2:5" ht="12" customHeight="1">
      <c r="B2794" s="73" t="s">
        <v>1866</v>
      </c>
      <c r="C2794" s="74" t="s">
        <v>1661</v>
      </c>
      <c r="D2794" s="75">
        <v>77361</v>
      </c>
      <c r="E2794" s="67"/>
    </row>
    <row r="2795" spans="2:5" ht="12" customHeight="1">
      <c r="B2795" s="73" t="s">
        <v>1866</v>
      </c>
      <c r="C2795" s="76" t="s">
        <v>1662</v>
      </c>
      <c r="D2795" s="77">
        <v>6065</v>
      </c>
      <c r="E2795" s="67"/>
    </row>
    <row r="2796" spans="2:5" ht="12" customHeight="1">
      <c r="B2796" s="73" t="s">
        <v>1866</v>
      </c>
      <c r="C2796" s="76" t="s">
        <v>1663</v>
      </c>
      <c r="D2796" s="77">
        <v>10316</v>
      </c>
      <c r="E2796" s="67"/>
    </row>
    <row r="2797" spans="2:5" ht="12" customHeight="1">
      <c r="B2797" s="73" t="s">
        <v>1866</v>
      </c>
      <c r="C2797" s="76" t="s">
        <v>1664</v>
      </c>
      <c r="D2797" s="77">
        <v>7461</v>
      </c>
      <c r="E2797" s="67"/>
    </row>
    <row r="2798" spans="2:5" ht="12" customHeight="1">
      <c r="B2798" s="73" t="s">
        <v>1866</v>
      </c>
      <c r="C2798" s="76" t="s">
        <v>1881</v>
      </c>
      <c r="D2798" s="77">
        <v>7080</v>
      </c>
      <c r="E2798" s="67"/>
    </row>
    <row r="2799" spans="2:5" ht="12" customHeight="1">
      <c r="B2799" s="73" t="s">
        <v>1866</v>
      </c>
      <c r="C2799" s="76" t="s">
        <v>1665</v>
      </c>
      <c r="D2799" s="77">
        <v>46439</v>
      </c>
      <c r="E2799" s="67"/>
    </row>
    <row r="2800" spans="2:5" ht="12" customHeight="1">
      <c r="B2800" s="73" t="s">
        <v>1866</v>
      </c>
      <c r="C2800" s="74" t="s">
        <v>1666</v>
      </c>
      <c r="D2800" s="75">
        <v>69780</v>
      </c>
      <c r="E2800" s="67"/>
    </row>
    <row r="2801" spans="2:5" ht="12" customHeight="1">
      <c r="B2801" s="73" t="s">
        <v>1866</v>
      </c>
      <c r="C2801" s="76" t="s">
        <v>1959</v>
      </c>
      <c r="D2801" s="77">
        <v>18441</v>
      </c>
      <c r="E2801" s="67"/>
    </row>
    <row r="2802" spans="2:5" ht="12" customHeight="1">
      <c r="B2802" s="73" t="s">
        <v>1866</v>
      </c>
      <c r="C2802" s="76" t="s">
        <v>1667</v>
      </c>
      <c r="D2802" s="77">
        <v>11592</v>
      </c>
      <c r="E2802" s="67"/>
    </row>
    <row r="2803" spans="2:5" ht="12" customHeight="1">
      <c r="B2803" s="73" t="s">
        <v>1866</v>
      </c>
      <c r="C2803" s="76" t="s">
        <v>1668</v>
      </c>
      <c r="D2803" s="77">
        <v>7511</v>
      </c>
      <c r="E2803" s="67"/>
    </row>
    <row r="2804" spans="2:5" ht="12" customHeight="1">
      <c r="B2804" s="73" t="s">
        <v>1866</v>
      </c>
      <c r="C2804" s="76" t="s">
        <v>2237</v>
      </c>
      <c r="D2804" s="77">
        <v>5601</v>
      </c>
      <c r="E2804" s="67"/>
    </row>
    <row r="2805" spans="2:5" ht="12" customHeight="1">
      <c r="B2805" s="73" t="s">
        <v>1866</v>
      </c>
      <c r="C2805" s="76" t="s">
        <v>2238</v>
      </c>
      <c r="D2805" s="77">
        <v>8691</v>
      </c>
      <c r="E2805" s="67"/>
    </row>
    <row r="2806" spans="2:5" ht="12" customHeight="1">
      <c r="B2806" s="73" t="s">
        <v>1866</v>
      </c>
      <c r="C2806" s="76" t="s">
        <v>1669</v>
      </c>
      <c r="D2806" s="77">
        <v>3071</v>
      </c>
      <c r="E2806" s="67"/>
    </row>
    <row r="2807" spans="2:5" ht="12" customHeight="1">
      <c r="B2807" s="73" t="s">
        <v>1866</v>
      </c>
      <c r="C2807" s="76" t="s">
        <v>2311</v>
      </c>
      <c r="D2807" s="77">
        <v>4974</v>
      </c>
      <c r="E2807" s="67"/>
    </row>
    <row r="2808" spans="2:5" ht="12" customHeight="1">
      <c r="B2808" s="73" t="s">
        <v>1866</v>
      </c>
      <c r="C2808" s="76" t="s">
        <v>1670</v>
      </c>
      <c r="D2808" s="77">
        <v>9899</v>
      </c>
      <c r="E2808" s="67"/>
    </row>
    <row r="2809" spans="2:5" ht="12" customHeight="1">
      <c r="B2809" s="73" t="s">
        <v>1866</v>
      </c>
      <c r="C2809" s="74" t="s">
        <v>17</v>
      </c>
      <c r="D2809" s="75"/>
      <c r="E2809" s="67"/>
    </row>
    <row r="2810" spans="2:5" ht="12" customHeight="1">
      <c r="B2810" s="73" t="s">
        <v>1866</v>
      </c>
      <c r="C2810" s="79" t="s">
        <v>18</v>
      </c>
      <c r="D2810" s="75"/>
      <c r="E2810" s="67"/>
    </row>
    <row r="2811" spans="2:5" ht="12" customHeight="1">
      <c r="B2811" s="73" t="s">
        <v>1866</v>
      </c>
      <c r="C2811" s="74" t="s">
        <v>1950</v>
      </c>
      <c r="D2811" s="75">
        <v>101625</v>
      </c>
      <c r="E2811" s="67"/>
    </row>
    <row r="2812" spans="2:5" ht="12" customHeight="1">
      <c r="B2812" s="73" t="s">
        <v>1866</v>
      </c>
      <c r="C2812" s="74" t="s">
        <v>1951</v>
      </c>
      <c r="D2812" s="75">
        <v>74834</v>
      </c>
      <c r="E2812" s="67"/>
    </row>
    <row r="2813" spans="2:5" ht="12" customHeight="1">
      <c r="B2813" s="73" t="s">
        <v>1866</v>
      </c>
      <c r="C2813" s="74" t="s">
        <v>1671</v>
      </c>
      <c r="D2813" s="75">
        <v>64197</v>
      </c>
      <c r="E2813" s="67"/>
    </row>
    <row r="2814" spans="2:5" ht="12" customHeight="1">
      <c r="B2814" s="73" t="s">
        <v>1866</v>
      </c>
      <c r="C2814" s="74" t="s">
        <v>1960</v>
      </c>
      <c r="D2814" s="75">
        <v>538633</v>
      </c>
      <c r="E2814" s="67"/>
    </row>
    <row r="2815" spans="2:5" ht="12" customHeight="1">
      <c r="B2815" s="73" t="s">
        <v>1866</v>
      </c>
      <c r="C2815" s="76"/>
      <c r="D2815" s="77"/>
      <c r="E2815" s="67"/>
    </row>
    <row r="2816" spans="2:5" ht="12" customHeight="1">
      <c r="B2816" s="73" t="s">
        <v>1866</v>
      </c>
      <c r="C2816" s="76"/>
      <c r="D2816" s="77"/>
      <c r="E2816" s="67"/>
    </row>
    <row r="2817" spans="2:5" ht="12" customHeight="1">
      <c r="B2817" s="73" t="s">
        <v>1866</v>
      </c>
      <c r="C2817" s="76"/>
      <c r="D2817" s="77"/>
      <c r="E2817" s="67"/>
    </row>
    <row r="2818" spans="2:5" ht="12" customHeight="1">
      <c r="B2818" s="73" t="s">
        <v>1866</v>
      </c>
      <c r="C2818" s="76"/>
      <c r="D2818" s="77"/>
      <c r="E2818" s="67"/>
    </row>
    <row r="2819" spans="2:5" ht="12" customHeight="1">
      <c r="B2819" s="73" t="s">
        <v>1866</v>
      </c>
      <c r="C2819" s="76"/>
      <c r="D2819" s="77"/>
      <c r="E2819" s="67"/>
    </row>
    <row r="2820" spans="2:5" ht="12" customHeight="1" thickBot="1">
      <c r="B2820" s="73"/>
      <c r="C2820" s="76"/>
      <c r="D2820" s="75"/>
      <c r="E2820" s="67"/>
    </row>
    <row r="2821" spans="2:5" ht="16.5" customHeight="1" thickTop="1">
      <c r="B2821" s="177" t="s">
        <v>2617</v>
      </c>
      <c r="C2821" s="183" t="s">
        <v>2643</v>
      </c>
      <c r="D2821" s="179" t="s">
        <v>240</v>
      </c>
    </row>
    <row r="2822" spans="2:5" ht="25.5" customHeight="1" thickBot="1">
      <c r="B2822" s="191"/>
      <c r="C2822" s="184"/>
      <c r="D2822" s="180"/>
    </row>
    <row r="2823" spans="2:5" ht="12" customHeight="1" thickTop="1">
      <c r="B2823" s="73"/>
      <c r="C2823" s="76"/>
      <c r="D2823" s="75"/>
      <c r="E2823" s="67"/>
    </row>
    <row r="2824" spans="2:5" ht="12" customHeight="1">
      <c r="B2824" s="73"/>
      <c r="C2824" s="74" t="s">
        <v>1672</v>
      </c>
      <c r="D2824" s="75"/>
      <c r="E2824" s="67"/>
    </row>
    <row r="2825" spans="2:5" ht="12" customHeight="1">
      <c r="B2825" s="73"/>
      <c r="C2825" s="74" t="s">
        <v>23</v>
      </c>
      <c r="D2825" s="75">
        <v>1705533</v>
      </c>
      <c r="E2825" s="67"/>
    </row>
    <row r="2826" spans="2:5" ht="12" customHeight="1">
      <c r="B2826" s="73"/>
      <c r="C2826" s="76"/>
      <c r="D2826" s="75"/>
      <c r="E2826" s="67"/>
    </row>
    <row r="2827" spans="2:5" ht="12" customHeight="1">
      <c r="B2827" s="73" t="s">
        <v>1980</v>
      </c>
      <c r="C2827" s="74" t="s">
        <v>1673</v>
      </c>
      <c r="D2827" s="75">
        <v>48041</v>
      </c>
      <c r="E2827" s="67"/>
    </row>
    <row r="2828" spans="2:5" ht="12" customHeight="1">
      <c r="B2828" s="73" t="s">
        <v>1980</v>
      </c>
      <c r="C2828" s="76" t="s">
        <v>2024</v>
      </c>
      <c r="D2828" s="77">
        <v>24368</v>
      </c>
      <c r="E2828" s="67"/>
    </row>
    <row r="2829" spans="2:5" ht="12" customHeight="1">
      <c r="B2829" s="73" t="s">
        <v>1980</v>
      </c>
      <c r="C2829" s="76" t="s">
        <v>1999</v>
      </c>
      <c r="D2829" s="77">
        <v>7682</v>
      </c>
      <c r="E2829" s="67"/>
    </row>
    <row r="2830" spans="2:5" ht="12" customHeight="1">
      <c r="B2830" s="73" t="s">
        <v>1980</v>
      </c>
      <c r="C2830" s="76" t="s">
        <v>1989</v>
      </c>
      <c r="D2830" s="77">
        <v>9182</v>
      </c>
      <c r="E2830" s="67"/>
    </row>
    <row r="2831" spans="2:5" ht="12" customHeight="1">
      <c r="B2831" s="73" t="s">
        <v>1980</v>
      </c>
      <c r="C2831" s="76" t="s">
        <v>12</v>
      </c>
      <c r="D2831" s="77">
        <v>6809</v>
      </c>
      <c r="E2831" s="67"/>
    </row>
    <row r="2832" spans="2:5" ht="12" customHeight="1">
      <c r="B2832" s="73" t="s">
        <v>1980</v>
      </c>
      <c r="C2832" s="74" t="s">
        <v>1674</v>
      </c>
      <c r="D2832" s="75">
        <v>48906</v>
      </c>
      <c r="E2832" s="67"/>
    </row>
    <row r="2833" spans="2:5" ht="12" customHeight="1">
      <c r="B2833" s="73" t="s">
        <v>1980</v>
      </c>
      <c r="C2833" s="76" t="s">
        <v>1675</v>
      </c>
      <c r="D2833" s="77">
        <v>4719</v>
      </c>
      <c r="E2833" s="67"/>
    </row>
    <row r="2834" spans="2:5" ht="12" customHeight="1">
      <c r="B2834" s="73" t="s">
        <v>1980</v>
      </c>
      <c r="C2834" s="76" t="s">
        <v>1676</v>
      </c>
      <c r="D2834" s="77">
        <v>21824</v>
      </c>
      <c r="E2834" s="67"/>
    </row>
    <row r="2835" spans="2:5" ht="12" customHeight="1">
      <c r="B2835" s="73" t="s">
        <v>1980</v>
      </c>
      <c r="C2835" s="76" t="s">
        <v>1986</v>
      </c>
      <c r="D2835" s="77">
        <v>5123</v>
      </c>
      <c r="E2835" s="67"/>
    </row>
    <row r="2836" spans="2:5" ht="12" customHeight="1">
      <c r="B2836" s="73" t="s">
        <v>1980</v>
      </c>
      <c r="C2836" s="76" t="s">
        <v>1677</v>
      </c>
      <c r="D2836" s="77">
        <v>3775</v>
      </c>
      <c r="E2836" s="67"/>
    </row>
    <row r="2837" spans="2:5" ht="12" customHeight="1">
      <c r="B2837" s="73" t="s">
        <v>1980</v>
      </c>
      <c r="C2837" s="76" t="s">
        <v>1678</v>
      </c>
      <c r="D2837" s="77">
        <v>7858</v>
      </c>
      <c r="E2837" s="67"/>
    </row>
    <row r="2838" spans="2:5" ht="12" customHeight="1">
      <c r="B2838" s="73" t="s">
        <v>1980</v>
      </c>
      <c r="C2838" s="76" t="s">
        <v>1679</v>
      </c>
      <c r="D2838" s="77">
        <v>5607</v>
      </c>
      <c r="E2838" s="67"/>
    </row>
    <row r="2839" spans="2:5" ht="12" customHeight="1">
      <c r="B2839" s="73" t="s">
        <v>1980</v>
      </c>
      <c r="C2839" s="74" t="s">
        <v>1680</v>
      </c>
      <c r="D2839" s="75">
        <v>57729</v>
      </c>
      <c r="E2839" s="67"/>
    </row>
    <row r="2840" spans="2:5" ht="12" customHeight="1">
      <c r="B2840" s="73" t="s">
        <v>1980</v>
      </c>
      <c r="C2840" s="76" t="s">
        <v>1985</v>
      </c>
      <c r="D2840" s="77">
        <v>11968</v>
      </c>
      <c r="E2840" s="67"/>
    </row>
    <row r="2841" spans="2:5" ht="12" customHeight="1">
      <c r="B2841" s="73" t="s">
        <v>1980</v>
      </c>
      <c r="C2841" s="76" t="s">
        <v>1987</v>
      </c>
      <c r="D2841" s="77">
        <v>16252</v>
      </c>
      <c r="E2841" s="67"/>
    </row>
    <row r="2842" spans="2:5" ht="12" customHeight="1">
      <c r="B2842" s="73" t="s">
        <v>1980</v>
      </c>
      <c r="C2842" s="76" t="s">
        <v>1988</v>
      </c>
      <c r="D2842" s="77">
        <v>7397</v>
      </c>
      <c r="E2842" s="67"/>
    </row>
    <row r="2843" spans="2:5" ht="12" customHeight="1">
      <c r="B2843" s="73" t="s">
        <v>1980</v>
      </c>
      <c r="C2843" s="76" t="s">
        <v>2008</v>
      </c>
      <c r="D2843" s="77">
        <v>2512</v>
      </c>
      <c r="E2843" s="67"/>
    </row>
    <row r="2844" spans="2:5" ht="12" customHeight="1">
      <c r="B2844" s="73" t="s">
        <v>1980</v>
      </c>
      <c r="C2844" s="76" t="s">
        <v>2022</v>
      </c>
      <c r="D2844" s="77">
        <v>4311</v>
      </c>
      <c r="E2844" s="67"/>
    </row>
    <row r="2845" spans="2:5" ht="12" customHeight="1">
      <c r="B2845" s="73" t="s">
        <v>1980</v>
      </c>
      <c r="C2845" s="76" t="s">
        <v>1997</v>
      </c>
      <c r="D2845" s="77">
        <v>15289</v>
      </c>
      <c r="E2845" s="67"/>
    </row>
    <row r="2846" spans="2:5" ht="12" customHeight="1">
      <c r="B2846" s="73" t="s">
        <v>1980</v>
      </c>
      <c r="C2846" s="74" t="s">
        <v>1681</v>
      </c>
      <c r="D2846" s="75">
        <v>82567</v>
      </c>
      <c r="E2846" s="67"/>
    </row>
    <row r="2847" spans="2:5" ht="12" customHeight="1">
      <c r="B2847" s="73" t="s">
        <v>1980</v>
      </c>
      <c r="C2847" s="76" t="s">
        <v>1682</v>
      </c>
      <c r="D2847" s="77">
        <v>35976</v>
      </c>
      <c r="E2847" s="67"/>
    </row>
    <row r="2848" spans="2:5" ht="12" customHeight="1">
      <c r="B2848" s="73" t="s">
        <v>1980</v>
      </c>
      <c r="C2848" s="76" t="s">
        <v>1683</v>
      </c>
      <c r="D2848" s="77">
        <v>8777</v>
      </c>
      <c r="E2848" s="67"/>
    </row>
    <row r="2849" spans="2:5" ht="12" customHeight="1">
      <c r="B2849" s="73" t="s">
        <v>1980</v>
      </c>
      <c r="C2849" s="76" t="s">
        <v>1684</v>
      </c>
      <c r="D2849" s="77">
        <v>24845</v>
      </c>
      <c r="E2849" s="67"/>
    </row>
    <row r="2850" spans="2:5" ht="12" customHeight="1">
      <c r="B2850" s="73" t="s">
        <v>1980</v>
      </c>
      <c r="C2850" s="76" t="s">
        <v>1685</v>
      </c>
      <c r="D2850" s="77">
        <v>3014</v>
      </c>
      <c r="E2850" s="67"/>
    </row>
    <row r="2851" spans="2:5" ht="12" customHeight="1">
      <c r="B2851" s="73" t="s">
        <v>1980</v>
      </c>
      <c r="C2851" s="76" t="s">
        <v>1686</v>
      </c>
      <c r="D2851" s="77">
        <v>5044</v>
      </c>
      <c r="E2851" s="67"/>
    </row>
    <row r="2852" spans="2:5" ht="12" customHeight="1">
      <c r="B2852" s="73" t="s">
        <v>1980</v>
      </c>
      <c r="C2852" s="125" t="s">
        <v>2863</v>
      </c>
      <c r="D2852" s="77">
        <v>4911</v>
      </c>
      <c r="E2852" s="67"/>
    </row>
    <row r="2853" spans="2:5" ht="12" customHeight="1">
      <c r="B2853" s="73" t="s">
        <v>1980</v>
      </c>
      <c r="C2853" s="74" t="s">
        <v>1687</v>
      </c>
      <c r="D2853" s="75">
        <v>60885</v>
      </c>
      <c r="E2853" s="67"/>
    </row>
    <row r="2854" spans="2:5" ht="12" customHeight="1">
      <c r="B2854" s="73" t="s">
        <v>1980</v>
      </c>
      <c r="C2854" s="76" t="s">
        <v>1688</v>
      </c>
      <c r="D2854" s="77">
        <v>3787</v>
      </c>
      <c r="E2854" s="67"/>
    </row>
    <row r="2855" spans="2:5" ht="12" customHeight="1">
      <c r="B2855" s="73" t="s">
        <v>1980</v>
      </c>
      <c r="C2855" s="76" t="s">
        <v>1689</v>
      </c>
      <c r="D2855" s="77">
        <v>23905</v>
      </c>
      <c r="E2855" s="67"/>
    </row>
    <row r="2856" spans="2:5" ht="12" customHeight="1">
      <c r="B2856" s="73" t="s">
        <v>1980</v>
      </c>
      <c r="C2856" s="76" t="s">
        <v>1690</v>
      </c>
      <c r="D2856" s="77">
        <v>4058</v>
      </c>
      <c r="E2856" s="67"/>
    </row>
    <row r="2857" spans="2:5" ht="12" customHeight="1">
      <c r="B2857" s="73" t="s">
        <v>1980</v>
      </c>
      <c r="C2857" s="76" t="s">
        <v>1691</v>
      </c>
      <c r="D2857" s="77">
        <v>8963</v>
      </c>
      <c r="E2857" s="67"/>
    </row>
    <row r="2858" spans="2:5" ht="12" customHeight="1">
      <c r="B2858" s="73" t="s">
        <v>1980</v>
      </c>
      <c r="C2858" s="76" t="s">
        <v>1692</v>
      </c>
      <c r="D2858" s="77">
        <v>3869</v>
      </c>
      <c r="E2858" s="67"/>
    </row>
    <row r="2859" spans="2:5" ht="12" customHeight="1">
      <c r="B2859" s="73" t="s">
        <v>1980</v>
      </c>
      <c r="C2859" s="76" t="s">
        <v>1995</v>
      </c>
      <c r="D2859" s="77">
        <v>16303</v>
      </c>
      <c r="E2859" s="67"/>
    </row>
    <row r="2860" spans="2:5" ht="12" customHeight="1">
      <c r="B2860" s="73" t="s">
        <v>1980</v>
      </c>
      <c r="C2860" s="74" t="s">
        <v>1693</v>
      </c>
      <c r="D2860" s="75">
        <v>82951</v>
      </c>
      <c r="E2860" s="67"/>
    </row>
    <row r="2861" spans="2:5" ht="12" customHeight="1">
      <c r="B2861" s="73" t="s">
        <v>1980</v>
      </c>
      <c r="C2861" s="76" t="s">
        <v>1694</v>
      </c>
      <c r="D2861" s="77">
        <v>6436</v>
      </c>
      <c r="E2861" s="67"/>
    </row>
    <row r="2862" spans="2:5" ht="12" customHeight="1">
      <c r="B2862" s="73" t="s">
        <v>1980</v>
      </c>
      <c r="C2862" s="76" t="s">
        <v>1695</v>
      </c>
      <c r="D2862" s="77">
        <v>4339</v>
      </c>
      <c r="E2862" s="67"/>
    </row>
    <row r="2863" spans="2:5" ht="12" customHeight="1">
      <c r="B2863" s="73" t="s">
        <v>1980</v>
      </c>
      <c r="C2863" s="76" t="s">
        <v>1696</v>
      </c>
      <c r="D2863" s="77">
        <v>13846</v>
      </c>
      <c r="E2863" s="67"/>
    </row>
    <row r="2864" spans="2:5" ht="12" customHeight="1">
      <c r="B2864" s="73" t="s">
        <v>1980</v>
      </c>
      <c r="C2864" s="76" t="s">
        <v>1697</v>
      </c>
      <c r="D2864" s="77">
        <v>32116</v>
      </c>
      <c r="E2864" s="67"/>
    </row>
    <row r="2865" spans="2:5" ht="12" customHeight="1">
      <c r="B2865" s="73" t="s">
        <v>1980</v>
      </c>
      <c r="C2865" s="76" t="s">
        <v>1698</v>
      </c>
      <c r="D2865" s="77">
        <v>7218</v>
      </c>
      <c r="E2865" s="67"/>
    </row>
    <row r="2866" spans="2:5" ht="12" customHeight="1">
      <c r="B2866" s="73" t="s">
        <v>1980</v>
      </c>
      <c r="C2866" s="76" t="s">
        <v>1699</v>
      </c>
      <c r="D2866" s="77">
        <v>4322</v>
      </c>
      <c r="E2866" s="67"/>
    </row>
    <row r="2867" spans="2:5" ht="12" customHeight="1">
      <c r="B2867" s="73" t="s">
        <v>1980</v>
      </c>
      <c r="C2867" s="76" t="s">
        <v>1700</v>
      </c>
      <c r="D2867" s="77">
        <v>3817</v>
      </c>
      <c r="E2867" s="67"/>
    </row>
    <row r="2868" spans="2:5" ht="12" customHeight="1">
      <c r="B2868" s="73" t="s">
        <v>1980</v>
      </c>
      <c r="C2868" s="76" t="s">
        <v>1701</v>
      </c>
      <c r="D2868" s="77">
        <v>5363</v>
      </c>
      <c r="E2868" s="67"/>
    </row>
    <row r="2869" spans="2:5" ht="12" customHeight="1">
      <c r="B2869" s="73" t="s">
        <v>1980</v>
      </c>
      <c r="C2869" s="76" t="s">
        <v>1702</v>
      </c>
      <c r="D2869" s="77">
        <v>5494</v>
      </c>
      <c r="E2869" s="67"/>
    </row>
    <row r="2870" spans="2:5" ht="12" customHeight="1">
      <c r="B2870" s="73" t="s">
        <v>1980</v>
      </c>
      <c r="C2870" s="74" t="s">
        <v>1703</v>
      </c>
      <c r="D2870" s="75">
        <v>47281</v>
      </c>
      <c r="E2870" s="67"/>
    </row>
    <row r="2871" spans="2:5" ht="12" customHeight="1">
      <c r="B2871" s="73" t="s">
        <v>1980</v>
      </c>
      <c r="C2871" s="76" t="s">
        <v>1704</v>
      </c>
      <c r="D2871" s="77">
        <v>4003</v>
      </c>
      <c r="E2871" s="67"/>
    </row>
    <row r="2872" spans="2:5" ht="12" customHeight="1">
      <c r="B2872" s="73" t="s">
        <v>1980</v>
      </c>
      <c r="C2872" s="76" t="s">
        <v>1705</v>
      </c>
      <c r="D2872" s="77">
        <v>5906</v>
      </c>
      <c r="E2872" s="67"/>
    </row>
    <row r="2873" spans="2:5" ht="12" customHeight="1">
      <c r="B2873" s="73" t="s">
        <v>1980</v>
      </c>
      <c r="C2873" s="76" t="s">
        <v>1706</v>
      </c>
      <c r="D2873" s="77">
        <v>14354</v>
      </c>
      <c r="E2873" s="67"/>
    </row>
    <row r="2874" spans="2:5" ht="12" customHeight="1">
      <c r="B2874" s="73" t="s">
        <v>1980</v>
      </c>
      <c r="C2874" s="76" t="s">
        <v>1707</v>
      </c>
      <c r="D2874" s="77">
        <v>6528</v>
      </c>
      <c r="E2874" s="67"/>
    </row>
    <row r="2875" spans="2:5" ht="12" customHeight="1">
      <c r="B2875" s="73" t="s">
        <v>1980</v>
      </c>
      <c r="C2875" s="76" t="s">
        <v>1708</v>
      </c>
      <c r="D2875" s="77">
        <v>4270</v>
      </c>
      <c r="E2875" s="67"/>
    </row>
    <row r="2876" spans="2:5" ht="12" customHeight="1">
      <c r="B2876" s="73" t="s">
        <v>1980</v>
      </c>
      <c r="C2876" s="76" t="s">
        <v>1709</v>
      </c>
      <c r="D2876" s="77">
        <v>12220</v>
      </c>
      <c r="E2876" s="67"/>
    </row>
    <row r="2877" spans="2:5" ht="12" customHeight="1">
      <c r="B2877" s="73" t="s">
        <v>1980</v>
      </c>
      <c r="C2877" s="74" t="s">
        <v>1710</v>
      </c>
      <c r="D2877" s="75">
        <v>79596</v>
      </c>
      <c r="E2877" s="67"/>
    </row>
    <row r="2878" spans="2:5" ht="12" customHeight="1">
      <c r="B2878" s="73" t="s">
        <v>1980</v>
      </c>
      <c r="C2878" s="76" t="s">
        <v>2026</v>
      </c>
      <c r="D2878" s="77">
        <v>46568</v>
      </c>
      <c r="E2878" s="67"/>
    </row>
    <row r="2879" spans="2:5" ht="12" customHeight="1">
      <c r="B2879" s="73" t="s">
        <v>1980</v>
      </c>
      <c r="C2879" s="76" t="s">
        <v>2003</v>
      </c>
      <c r="D2879" s="77">
        <v>5647</v>
      </c>
      <c r="E2879" s="67"/>
    </row>
    <row r="2880" spans="2:5" ht="12" customHeight="1">
      <c r="B2880" s="73" t="s">
        <v>1980</v>
      </c>
      <c r="C2880" s="76" t="s">
        <v>13</v>
      </c>
      <c r="D2880" s="77">
        <v>5154</v>
      </c>
      <c r="E2880" s="67"/>
    </row>
    <row r="2881" spans="2:5" ht="12" customHeight="1">
      <c r="B2881" s="73" t="s">
        <v>1980</v>
      </c>
      <c r="C2881" s="76" t="s">
        <v>2005</v>
      </c>
      <c r="D2881" s="77">
        <v>10795</v>
      </c>
      <c r="E2881" s="67"/>
    </row>
    <row r="2882" spans="2:5" ht="12" customHeight="1">
      <c r="B2882" s="73" t="s">
        <v>1980</v>
      </c>
      <c r="C2882" s="76" t="s">
        <v>2011</v>
      </c>
      <c r="D2882" s="77">
        <v>3983</v>
      </c>
      <c r="E2882" s="67"/>
    </row>
    <row r="2883" spans="2:5" ht="12" customHeight="1">
      <c r="B2883" s="73" t="s">
        <v>1980</v>
      </c>
      <c r="C2883" s="76" t="s">
        <v>2012</v>
      </c>
      <c r="D2883" s="77">
        <v>3791</v>
      </c>
      <c r="E2883" s="67"/>
    </row>
    <row r="2884" spans="2:5" ht="12" customHeight="1">
      <c r="B2884" s="73" t="s">
        <v>1980</v>
      </c>
      <c r="C2884" s="76" t="s">
        <v>2018</v>
      </c>
      <c r="D2884" s="77">
        <v>3658</v>
      </c>
      <c r="E2884" s="67"/>
    </row>
    <row r="2885" spans="2:5" ht="12" customHeight="1">
      <c r="B2885" s="73" t="s">
        <v>1980</v>
      </c>
      <c r="C2885" s="74" t="s">
        <v>1711</v>
      </c>
      <c r="D2885" s="75">
        <v>66269</v>
      </c>
      <c r="E2885" s="67"/>
    </row>
    <row r="2886" spans="2:5" ht="12" customHeight="1">
      <c r="B2886" s="73" t="s">
        <v>1980</v>
      </c>
      <c r="C2886" s="76" t="s">
        <v>1998</v>
      </c>
      <c r="D2886" s="77">
        <v>8634</v>
      </c>
      <c r="E2886" s="67"/>
    </row>
    <row r="2887" spans="2:5" ht="12" customHeight="1">
      <c r="B2887" s="73" t="s">
        <v>1980</v>
      </c>
      <c r="C2887" s="76" t="s">
        <v>2000</v>
      </c>
      <c r="D2887" s="77">
        <v>6829</v>
      </c>
      <c r="E2887" s="67"/>
    </row>
    <row r="2888" spans="2:5" ht="12" customHeight="1">
      <c r="B2888" s="73" t="s">
        <v>1980</v>
      </c>
      <c r="C2888" s="76" t="s">
        <v>1983</v>
      </c>
      <c r="D2888" s="77">
        <v>9124</v>
      </c>
      <c r="E2888" s="67"/>
    </row>
    <row r="2889" spans="2:5" ht="12" customHeight="1">
      <c r="B2889" s="73" t="s">
        <v>1980</v>
      </c>
      <c r="C2889" s="76" t="s">
        <v>2007</v>
      </c>
      <c r="D2889" s="77">
        <v>6945</v>
      </c>
      <c r="E2889" s="67"/>
    </row>
    <row r="2890" spans="2:5" ht="12" customHeight="1">
      <c r="B2890" s="73" t="s">
        <v>1980</v>
      </c>
      <c r="C2890" s="125" t="s">
        <v>2864</v>
      </c>
      <c r="D2890" s="77">
        <v>4951</v>
      </c>
      <c r="E2890" s="67"/>
    </row>
    <row r="2891" spans="2:5" ht="12" customHeight="1">
      <c r="B2891" s="73" t="s">
        <v>1980</v>
      </c>
      <c r="C2891" s="76" t="s">
        <v>1992</v>
      </c>
      <c r="D2891" s="77">
        <v>8818</v>
      </c>
      <c r="E2891" s="67"/>
    </row>
    <row r="2892" spans="2:5" ht="12" customHeight="1">
      <c r="B2892" s="73" t="s">
        <v>1980</v>
      </c>
      <c r="C2892" s="76" t="s">
        <v>1994</v>
      </c>
      <c r="D2892" s="77">
        <v>13843</v>
      </c>
      <c r="E2892" s="67"/>
    </row>
    <row r="2893" spans="2:5" ht="12" customHeight="1">
      <c r="B2893" s="73" t="s">
        <v>1980</v>
      </c>
      <c r="C2893" s="76" t="s">
        <v>2017</v>
      </c>
      <c r="D2893" s="77">
        <v>7125</v>
      </c>
      <c r="E2893" s="67"/>
    </row>
    <row r="2894" spans="2:5" ht="12" customHeight="1">
      <c r="B2894" s="73" t="s">
        <v>1980</v>
      </c>
      <c r="C2894" s="74" t="s">
        <v>1712</v>
      </c>
      <c r="D2894" s="75">
        <v>37401</v>
      </c>
      <c r="E2894" s="67"/>
    </row>
    <row r="2895" spans="2:5" ht="12" customHeight="1">
      <c r="B2895" s="73" t="s">
        <v>1980</v>
      </c>
      <c r="C2895" s="76" t="s">
        <v>1868</v>
      </c>
      <c r="D2895" s="77">
        <v>4469</v>
      </c>
      <c r="E2895" s="67"/>
    </row>
    <row r="2896" spans="2:5" ht="12" customHeight="1">
      <c r="B2896" s="73" t="s">
        <v>1980</v>
      </c>
      <c r="C2896" s="76" t="s">
        <v>1990</v>
      </c>
      <c r="D2896" s="77">
        <v>14134</v>
      </c>
      <c r="E2896" s="67"/>
    </row>
    <row r="2897" spans="2:5" ht="12" customHeight="1">
      <c r="B2897" s="73" t="s">
        <v>1980</v>
      </c>
      <c r="C2897" s="76" t="s">
        <v>1713</v>
      </c>
      <c r="D2897" s="77">
        <v>3661</v>
      </c>
      <c r="E2897" s="67"/>
    </row>
    <row r="2898" spans="2:5" ht="12" customHeight="1">
      <c r="B2898" s="73" t="s">
        <v>1980</v>
      </c>
      <c r="C2898" s="76" t="s">
        <v>1714</v>
      </c>
      <c r="D2898" s="77">
        <v>8076</v>
      </c>
      <c r="E2898" s="67"/>
    </row>
    <row r="2899" spans="2:5" ht="12" customHeight="1">
      <c r="B2899" s="73" t="s">
        <v>1980</v>
      </c>
      <c r="C2899" s="76" t="s">
        <v>1715</v>
      </c>
      <c r="D2899" s="77">
        <v>7061</v>
      </c>
      <c r="E2899" s="67"/>
    </row>
    <row r="2900" spans="2:5" ht="12" customHeight="1">
      <c r="B2900" s="73" t="s">
        <v>1980</v>
      </c>
      <c r="C2900" s="74" t="s">
        <v>1716</v>
      </c>
      <c r="D2900" s="75">
        <v>66648</v>
      </c>
      <c r="E2900" s="67"/>
    </row>
    <row r="2901" spans="2:5" ht="12" customHeight="1">
      <c r="B2901" s="73" t="s">
        <v>1980</v>
      </c>
      <c r="C2901" s="76" t="s">
        <v>1717</v>
      </c>
      <c r="D2901" s="77">
        <v>19449</v>
      </c>
      <c r="E2901" s="67"/>
    </row>
    <row r="2902" spans="2:5" ht="12" customHeight="1">
      <c r="B2902" s="73" t="s">
        <v>1980</v>
      </c>
      <c r="C2902" s="76" t="s">
        <v>1718</v>
      </c>
      <c r="D2902" s="77">
        <v>2891</v>
      </c>
      <c r="E2902" s="67"/>
    </row>
    <row r="2903" spans="2:5" ht="12" customHeight="1">
      <c r="B2903" s="73" t="s">
        <v>1980</v>
      </c>
      <c r="C2903" s="76" t="s">
        <v>1719</v>
      </c>
      <c r="D2903" s="77">
        <v>20828</v>
      </c>
      <c r="E2903" s="67"/>
    </row>
    <row r="2904" spans="2:5" ht="12" customHeight="1">
      <c r="B2904" s="73" t="s">
        <v>1980</v>
      </c>
      <c r="C2904" s="76" t="s">
        <v>1720</v>
      </c>
      <c r="D2904" s="77">
        <v>20096</v>
      </c>
      <c r="E2904" s="67"/>
    </row>
    <row r="2905" spans="2:5" ht="12" customHeight="1">
      <c r="B2905" s="73" t="s">
        <v>1980</v>
      </c>
      <c r="C2905" s="76" t="s">
        <v>1721</v>
      </c>
      <c r="D2905" s="77">
        <v>3384</v>
      </c>
      <c r="E2905" s="67"/>
    </row>
    <row r="2906" spans="2:5" ht="12" customHeight="1">
      <c r="B2906" s="73" t="s">
        <v>1980</v>
      </c>
      <c r="C2906" s="74" t="s">
        <v>1722</v>
      </c>
      <c r="D2906" s="75">
        <v>78333</v>
      </c>
      <c r="E2906" s="67"/>
    </row>
    <row r="2907" spans="2:5" ht="12" customHeight="1">
      <c r="B2907" s="73" t="s">
        <v>1980</v>
      </c>
      <c r="C2907" s="76" t="s">
        <v>1723</v>
      </c>
      <c r="D2907" s="77">
        <v>22511</v>
      </c>
      <c r="E2907" s="67"/>
    </row>
    <row r="2908" spans="2:5" ht="12" customHeight="1">
      <c r="B2908" s="73" t="s">
        <v>1980</v>
      </c>
      <c r="C2908" s="76" t="s">
        <v>1724</v>
      </c>
      <c r="D2908" s="77">
        <v>12633</v>
      </c>
      <c r="E2908" s="67"/>
    </row>
    <row r="2909" spans="2:5" ht="12" customHeight="1">
      <c r="B2909" s="73" t="s">
        <v>1980</v>
      </c>
      <c r="C2909" s="76" t="s">
        <v>1725</v>
      </c>
      <c r="D2909" s="77">
        <v>1644</v>
      </c>
      <c r="E2909" s="67"/>
    </row>
    <row r="2910" spans="2:5" ht="12" customHeight="1">
      <c r="B2910" s="73" t="s">
        <v>1980</v>
      </c>
      <c r="C2910" s="76" t="s">
        <v>1726</v>
      </c>
      <c r="D2910" s="77">
        <v>41545</v>
      </c>
      <c r="E2910" s="67"/>
    </row>
    <row r="2911" spans="2:5" ht="12" customHeight="1">
      <c r="B2911" s="73" t="s">
        <v>1980</v>
      </c>
      <c r="C2911" s="74" t="s">
        <v>1727</v>
      </c>
      <c r="D2911" s="75">
        <v>39873</v>
      </c>
      <c r="E2911" s="67"/>
    </row>
    <row r="2912" spans="2:5" ht="12" customHeight="1">
      <c r="B2912" s="73" t="s">
        <v>1980</v>
      </c>
      <c r="C2912" s="76" t="s">
        <v>1728</v>
      </c>
      <c r="D2912" s="77">
        <v>3121</v>
      </c>
      <c r="E2912" s="67"/>
    </row>
    <row r="2913" spans="2:5" ht="12" customHeight="1">
      <c r="B2913" s="73" t="s">
        <v>1980</v>
      </c>
      <c r="C2913" s="76" t="s">
        <v>1729</v>
      </c>
      <c r="D2913" s="77">
        <v>2540</v>
      </c>
      <c r="E2913" s="67"/>
    </row>
    <row r="2914" spans="2:5" ht="12" customHeight="1">
      <c r="B2914" s="73" t="s">
        <v>1980</v>
      </c>
      <c r="C2914" s="76" t="s">
        <v>1730</v>
      </c>
      <c r="D2914" s="77">
        <v>5934</v>
      </c>
      <c r="E2914" s="67"/>
    </row>
    <row r="2915" spans="2:5" ht="12" customHeight="1">
      <c r="B2915" s="73" t="s">
        <v>1980</v>
      </c>
      <c r="C2915" s="76" t="s">
        <v>1731</v>
      </c>
      <c r="D2915" s="77">
        <v>5217</v>
      </c>
      <c r="E2915" s="67"/>
    </row>
    <row r="2916" spans="2:5" ht="12" customHeight="1">
      <c r="B2916" s="73" t="s">
        <v>1980</v>
      </c>
      <c r="C2916" s="76" t="s">
        <v>1732</v>
      </c>
      <c r="D2916" s="77">
        <v>19564</v>
      </c>
      <c r="E2916" s="67"/>
    </row>
    <row r="2917" spans="2:5" ht="12" customHeight="1">
      <c r="B2917" s="73" t="s">
        <v>1980</v>
      </c>
      <c r="C2917" s="76" t="s">
        <v>1733</v>
      </c>
      <c r="D2917" s="77">
        <v>3497</v>
      </c>
      <c r="E2917" s="67"/>
    </row>
    <row r="2918" spans="2:5" ht="12" customHeight="1">
      <c r="B2918" s="73" t="s">
        <v>1980</v>
      </c>
      <c r="C2918" s="74" t="s">
        <v>1734</v>
      </c>
      <c r="D2918" s="75">
        <v>56764</v>
      </c>
      <c r="E2918" s="67"/>
    </row>
    <row r="2919" spans="2:5" ht="12" customHeight="1">
      <c r="B2919" s="73" t="s">
        <v>1980</v>
      </c>
      <c r="C2919" s="76" t="s">
        <v>2025</v>
      </c>
      <c r="D2919" s="77">
        <v>13924</v>
      </c>
      <c r="E2919" s="67"/>
    </row>
    <row r="2920" spans="2:5" ht="12" customHeight="1">
      <c r="B2920" s="73" t="s">
        <v>1980</v>
      </c>
      <c r="C2920" s="76" t="s">
        <v>2234</v>
      </c>
      <c r="D2920" s="77">
        <v>12590</v>
      </c>
      <c r="E2920" s="67"/>
    </row>
    <row r="2921" spans="2:5" ht="12" customHeight="1">
      <c r="B2921" s="73" t="s">
        <v>1980</v>
      </c>
      <c r="C2921" s="76" t="s">
        <v>2002</v>
      </c>
      <c r="D2921" s="77">
        <v>7987</v>
      </c>
      <c r="E2921" s="67"/>
    </row>
    <row r="2922" spans="2:5" ht="12" customHeight="1">
      <c r="B2922" s="73" t="s">
        <v>1980</v>
      </c>
      <c r="C2922" s="76" t="s">
        <v>2006</v>
      </c>
      <c r="D2922" s="77">
        <v>6383</v>
      </c>
      <c r="E2922" s="67"/>
    </row>
    <row r="2923" spans="2:5" ht="12" customHeight="1">
      <c r="B2923" s="73" t="s">
        <v>1980</v>
      </c>
      <c r="C2923" s="76" t="s">
        <v>2009</v>
      </c>
      <c r="D2923" s="77">
        <v>6960</v>
      </c>
      <c r="E2923" s="67"/>
    </row>
    <row r="2924" spans="2:5" ht="12" customHeight="1">
      <c r="B2924" s="73" t="s">
        <v>1980</v>
      </c>
      <c r="C2924" s="76" t="s">
        <v>2013</v>
      </c>
      <c r="D2924" s="77">
        <v>8920</v>
      </c>
      <c r="E2924" s="67"/>
    </row>
    <row r="2925" spans="2:5" ht="12" customHeight="1">
      <c r="B2925" s="73" t="s">
        <v>1980</v>
      </c>
      <c r="C2925" s="74" t="s">
        <v>1735</v>
      </c>
      <c r="D2925" s="75">
        <v>120091</v>
      </c>
      <c r="E2925" s="67"/>
    </row>
    <row r="2926" spans="2:5" ht="12" customHeight="1">
      <c r="B2926" s="73" t="s">
        <v>1980</v>
      </c>
      <c r="C2926" s="76" t="s">
        <v>1736</v>
      </c>
      <c r="D2926" s="77">
        <v>68195</v>
      </c>
      <c r="E2926" s="67"/>
    </row>
    <row r="2927" spans="2:5" ht="12" customHeight="1">
      <c r="B2927" s="73" t="s">
        <v>1980</v>
      </c>
      <c r="C2927" s="76" t="s">
        <v>1737</v>
      </c>
      <c r="D2927" s="77">
        <v>5868</v>
      </c>
      <c r="E2927" s="67"/>
    </row>
    <row r="2928" spans="2:5" ht="12" customHeight="1">
      <c r="B2928" s="73" t="s">
        <v>1980</v>
      </c>
      <c r="C2928" s="76" t="s">
        <v>1738</v>
      </c>
      <c r="D2928" s="77">
        <v>4929</v>
      </c>
      <c r="E2928" s="67"/>
    </row>
    <row r="2929" spans="2:5" ht="12" customHeight="1">
      <c r="B2929" s="73" t="s">
        <v>1980</v>
      </c>
      <c r="C2929" s="76" t="s">
        <v>1739</v>
      </c>
      <c r="D2929" s="77">
        <v>7959</v>
      </c>
      <c r="E2929" s="67"/>
    </row>
    <row r="2930" spans="2:5" ht="12" customHeight="1">
      <c r="B2930" s="73" t="s">
        <v>1980</v>
      </c>
      <c r="C2930" s="76" t="s">
        <v>1740</v>
      </c>
      <c r="D2930" s="77">
        <v>3414</v>
      </c>
      <c r="E2930" s="67"/>
    </row>
    <row r="2931" spans="2:5" ht="12" customHeight="1">
      <c r="B2931" s="73" t="s">
        <v>1980</v>
      </c>
      <c r="C2931" s="76" t="s">
        <v>1741</v>
      </c>
      <c r="D2931" s="77">
        <v>5390</v>
      </c>
      <c r="E2931" s="67"/>
    </row>
    <row r="2932" spans="2:5" ht="12" customHeight="1">
      <c r="B2932" s="73" t="s">
        <v>1980</v>
      </c>
      <c r="C2932" s="76" t="s">
        <v>1742</v>
      </c>
      <c r="D2932" s="77">
        <v>3172</v>
      </c>
      <c r="E2932" s="67"/>
    </row>
    <row r="2933" spans="2:5" ht="12" customHeight="1">
      <c r="B2933" s="73" t="s">
        <v>1980</v>
      </c>
      <c r="C2933" s="76" t="s">
        <v>1743</v>
      </c>
      <c r="D2933" s="77">
        <v>3691</v>
      </c>
      <c r="E2933" s="67"/>
    </row>
    <row r="2934" spans="2:5" ht="12" customHeight="1">
      <c r="B2934" s="73" t="s">
        <v>1980</v>
      </c>
      <c r="C2934" s="76" t="s">
        <v>1744</v>
      </c>
      <c r="D2934" s="77">
        <v>13148</v>
      </c>
      <c r="E2934" s="67"/>
    </row>
    <row r="2935" spans="2:5" ht="12" customHeight="1">
      <c r="B2935" s="73" t="s">
        <v>1980</v>
      </c>
      <c r="C2935" s="76" t="s">
        <v>1745</v>
      </c>
      <c r="D2935" s="77">
        <v>4325</v>
      </c>
      <c r="E2935" s="67"/>
    </row>
    <row r="2936" spans="2:5" ht="12" customHeight="1">
      <c r="B2936" s="73" t="s">
        <v>1980</v>
      </c>
      <c r="C2936" s="74" t="s">
        <v>1746</v>
      </c>
      <c r="D2936" s="75">
        <v>78232</v>
      </c>
      <c r="E2936" s="67"/>
    </row>
    <row r="2937" spans="2:5" ht="12" customHeight="1">
      <c r="B2937" s="73" t="s">
        <v>1980</v>
      </c>
      <c r="C2937" s="76" t="s">
        <v>2027</v>
      </c>
      <c r="D2937" s="77">
        <v>40292</v>
      </c>
      <c r="E2937" s="67"/>
    </row>
    <row r="2938" spans="2:5" ht="12" customHeight="1">
      <c r="B2938" s="73" t="s">
        <v>1980</v>
      </c>
      <c r="C2938" s="76" t="s">
        <v>1981</v>
      </c>
      <c r="D2938" s="77">
        <v>8613</v>
      </c>
      <c r="E2938" s="67"/>
    </row>
    <row r="2939" spans="2:5" ht="12" customHeight="1">
      <c r="B2939" s="73" t="s">
        <v>1980</v>
      </c>
      <c r="C2939" s="76" t="s">
        <v>1982</v>
      </c>
      <c r="D2939" s="77">
        <v>5303</v>
      </c>
      <c r="E2939" s="67"/>
    </row>
    <row r="2940" spans="2:5" ht="12" customHeight="1">
      <c r="B2940" s="73" t="s">
        <v>1980</v>
      </c>
      <c r="C2940" s="76" t="s">
        <v>1984</v>
      </c>
      <c r="D2940" s="77">
        <v>9935</v>
      </c>
      <c r="E2940" s="67"/>
    </row>
    <row r="2941" spans="2:5" ht="12" customHeight="1">
      <c r="B2941" s="73" t="s">
        <v>1980</v>
      </c>
      <c r="C2941" s="76" t="s">
        <v>2004</v>
      </c>
      <c r="D2941" s="77">
        <v>4781</v>
      </c>
      <c r="E2941" s="67"/>
    </row>
    <row r="2942" spans="2:5" ht="12" customHeight="1">
      <c r="B2942" s="73" t="s">
        <v>1980</v>
      </c>
      <c r="C2942" s="76" t="s">
        <v>2015</v>
      </c>
      <c r="D2942" s="77">
        <v>9308</v>
      </c>
      <c r="E2942" s="67"/>
    </row>
    <row r="2943" spans="2:5" ht="12" customHeight="1">
      <c r="B2943" s="73" t="s">
        <v>1980</v>
      </c>
      <c r="C2943" s="74" t="s">
        <v>1747</v>
      </c>
      <c r="D2943" s="75">
        <v>47643</v>
      </c>
      <c r="E2943" s="67"/>
    </row>
    <row r="2944" spans="2:5" ht="12" customHeight="1">
      <c r="B2944" s="73" t="s">
        <v>1980</v>
      </c>
      <c r="C2944" s="76" t="s">
        <v>2028</v>
      </c>
      <c r="D2944" s="77">
        <v>15725</v>
      </c>
      <c r="E2944" s="67"/>
    </row>
    <row r="2945" spans="2:5" ht="12" customHeight="1">
      <c r="B2945" s="73" t="s">
        <v>1980</v>
      </c>
      <c r="C2945" s="76" t="s">
        <v>2001</v>
      </c>
      <c r="D2945" s="77">
        <v>2792</v>
      </c>
      <c r="E2945" s="67"/>
    </row>
    <row r="2946" spans="2:5" ht="12" customHeight="1">
      <c r="B2946" s="73" t="s">
        <v>1980</v>
      </c>
      <c r="C2946" s="76" t="s">
        <v>1993</v>
      </c>
      <c r="D2946" s="77">
        <v>15417</v>
      </c>
      <c r="E2946" s="67"/>
    </row>
    <row r="2947" spans="2:5" ht="12" customHeight="1">
      <c r="B2947" s="73" t="s">
        <v>1980</v>
      </c>
      <c r="C2947" s="76" t="s">
        <v>2010</v>
      </c>
      <c r="D2947" s="77">
        <v>3668</v>
      </c>
      <c r="E2947" s="67"/>
    </row>
    <row r="2948" spans="2:5" ht="12" customHeight="1">
      <c r="B2948" s="73" t="s">
        <v>1980</v>
      </c>
      <c r="C2948" s="76" t="s">
        <v>2014</v>
      </c>
      <c r="D2948" s="77">
        <v>4090</v>
      </c>
      <c r="E2948" s="67"/>
    </row>
    <row r="2949" spans="2:5" ht="12" customHeight="1">
      <c r="B2949" s="73" t="s">
        <v>1980</v>
      </c>
      <c r="C2949" s="76" t="s">
        <v>2016</v>
      </c>
      <c r="D2949" s="77">
        <v>5951</v>
      </c>
      <c r="E2949" s="67"/>
    </row>
    <row r="2950" spans="2:5" ht="12" customHeight="1">
      <c r="B2950" s="73" t="s">
        <v>1980</v>
      </c>
      <c r="C2950" s="74" t="s">
        <v>1748</v>
      </c>
      <c r="D2950" s="75">
        <v>53738</v>
      </c>
      <c r="E2950" s="67"/>
    </row>
    <row r="2951" spans="2:5" ht="12" customHeight="1">
      <c r="B2951" s="73" t="s">
        <v>1980</v>
      </c>
      <c r="C2951" s="76" t="s">
        <v>1749</v>
      </c>
      <c r="D2951" s="77">
        <v>25533</v>
      </c>
      <c r="E2951" s="67"/>
    </row>
    <row r="2952" spans="2:5" ht="12" customHeight="1">
      <c r="B2952" s="73" t="s">
        <v>1980</v>
      </c>
      <c r="C2952" s="76" t="s">
        <v>1750</v>
      </c>
      <c r="D2952" s="77">
        <v>5009</v>
      </c>
      <c r="E2952" s="67"/>
    </row>
    <row r="2953" spans="2:5" ht="12" customHeight="1">
      <c r="B2953" s="73" t="s">
        <v>1980</v>
      </c>
      <c r="C2953" s="76" t="s">
        <v>1991</v>
      </c>
      <c r="D2953" s="77">
        <v>5494</v>
      </c>
      <c r="E2953" s="67"/>
    </row>
    <row r="2954" spans="2:5" ht="12" customHeight="1">
      <c r="B2954" s="73" t="s">
        <v>1980</v>
      </c>
      <c r="C2954" s="76" t="s">
        <v>1996</v>
      </c>
      <c r="D2954" s="77">
        <v>5007</v>
      </c>
      <c r="E2954" s="67"/>
    </row>
    <row r="2955" spans="2:5" ht="12" customHeight="1">
      <c r="B2955" s="73" t="s">
        <v>1980</v>
      </c>
      <c r="C2955" s="76" t="s">
        <v>1751</v>
      </c>
      <c r="D2955" s="77">
        <v>12695</v>
      </c>
      <c r="E2955" s="67"/>
    </row>
    <row r="2956" spans="2:5" ht="12" customHeight="1">
      <c r="B2956" s="73" t="s">
        <v>1980</v>
      </c>
      <c r="C2956" s="74" t="s">
        <v>17</v>
      </c>
      <c r="D2956" s="75"/>
      <c r="E2956" s="67"/>
    </row>
    <row r="2957" spans="2:5" ht="12" customHeight="1">
      <c r="B2957" s="73" t="s">
        <v>1980</v>
      </c>
      <c r="C2957" s="79" t="s">
        <v>18</v>
      </c>
      <c r="D2957" s="75"/>
      <c r="E2957" s="67"/>
    </row>
    <row r="2958" spans="2:5" ht="12" customHeight="1">
      <c r="B2958" s="73" t="s">
        <v>1980</v>
      </c>
      <c r="C2958" s="74" t="s">
        <v>2023</v>
      </c>
      <c r="D2958" s="75">
        <v>107670</v>
      </c>
      <c r="E2958" s="67"/>
    </row>
    <row r="2959" spans="2:5" ht="12" customHeight="1">
      <c r="B2959" s="73" t="s">
        <v>1980</v>
      </c>
      <c r="C2959" s="74" t="s">
        <v>1752</v>
      </c>
      <c r="D2959" s="75">
        <v>403883</v>
      </c>
      <c r="E2959" s="67"/>
    </row>
    <row r="2960" spans="2:5" ht="12" customHeight="1">
      <c r="B2960" s="73" t="s">
        <v>1980</v>
      </c>
      <c r="C2960" s="74" t="s">
        <v>1753</v>
      </c>
      <c r="D2960" s="75">
        <v>41032</v>
      </c>
      <c r="E2960" s="67"/>
    </row>
    <row r="2961" spans="2:7" s="3" customFormat="1" ht="13.2">
      <c r="B2961" s="78"/>
      <c r="F2961" s="66"/>
      <c r="G2961" s="66"/>
    </row>
    <row r="2962" spans="2:7" s="3" customFormat="1" ht="13.2">
      <c r="B2962" s="78"/>
      <c r="F2962" s="66"/>
      <c r="G2962" s="66"/>
    </row>
    <row r="2963" spans="2:7" s="3" customFormat="1" ht="13.2">
      <c r="B2963" s="78"/>
      <c r="F2963" s="66"/>
      <c r="G2963" s="66"/>
    </row>
    <row r="2964" spans="2:7" s="3" customFormat="1" ht="13.2">
      <c r="B2964" s="78"/>
      <c r="F2964" s="66"/>
      <c r="G2964" s="66"/>
    </row>
    <row r="2965" spans="2:7" s="3" customFormat="1" ht="13.2">
      <c r="B2965" s="78"/>
      <c r="F2965" s="66"/>
      <c r="G2965" s="66"/>
    </row>
    <row r="2966" spans="2:7" s="3" customFormat="1" ht="13.2">
      <c r="B2966" s="78"/>
    </row>
    <row r="2967" spans="2:7" s="3" customFormat="1" ht="13.2">
      <c r="B2967" s="78"/>
      <c r="F2967" s="66"/>
      <c r="G2967" s="66"/>
    </row>
    <row r="2968" spans="2:7" s="3" customFormat="1" ht="13.2">
      <c r="B2968" s="78"/>
      <c r="F2968" s="66"/>
      <c r="G2968" s="66"/>
    </row>
    <row r="2969" spans="2:7" s="3" customFormat="1" ht="13.2">
      <c r="B2969" s="78"/>
      <c r="F2969" s="66"/>
      <c r="G2969" s="66"/>
    </row>
    <row r="2970" spans="2:7" s="3" customFormat="1" ht="13.2">
      <c r="B2970" s="78"/>
      <c r="F2970" s="67"/>
      <c r="G2970" s="67"/>
    </row>
    <row r="2971" spans="2:7" s="3" customFormat="1" ht="13.2">
      <c r="B2971" s="78"/>
      <c r="F2971" s="66"/>
      <c r="G2971" s="66"/>
    </row>
    <row r="2972" spans="2:7" s="3" customFormat="1" ht="13.2">
      <c r="B2972" s="78"/>
      <c r="F2972" s="66"/>
      <c r="G2972" s="66"/>
    </row>
    <row r="2973" spans="2:7" s="3" customFormat="1" ht="13.2">
      <c r="B2973" s="78"/>
      <c r="F2973" s="29"/>
      <c r="G2973" s="29"/>
    </row>
    <row r="2974" spans="2:7" s="3" customFormat="1" ht="13.2">
      <c r="B2974" s="78"/>
      <c r="F2974" s="66"/>
      <c r="G2974" s="66"/>
    </row>
    <row r="2975" spans="2:7" s="3" customFormat="1" ht="13.2">
      <c r="B2975" s="78"/>
      <c r="F2975" s="66"/>
      <c r="G2975" s="66"/>
    </row>
    <row r="2976" spans="2:7" s="3" customFormat="1" ht="13.2">
      <c r="B2976" s="78"/>
      <c r="F2976" s="66"/>
      <c r="G2976" s="66"/>
    </row>
    <row r="2977" spans="2:7" s="3" customFormat="1" ht="13.2">
      <c r="B2977" s="78"/>
      <c r="F2977" s="66"/>
      <c r="G2977" s="66"/>
    </row>
    <row r="2978" spans="2:7" s="3" customFormat="1" ht="13.2">
      <c r="B2978" s="78"/>
      <c r="F2978" s="29"/>
      <c r="G2978" s="29"/>
    </row>
    <row r="2979" spans="2:7" s="3" customFormat="1" ht="13.2">
      <c r="B2979" s="78"/>
      <c r="F2979" s="66"/>
      <c r="G2979" s="66"/>
    </row>
    <row r="2980" spans="2:7" s="3" customFormat="1" ht="13.2">
      <c r="B2980" s="78"/>
      <c r="F2980" s="66"/>
      <c r="G2980" s="66"/>
    </row>
    <row r="2981" spans="2:7" s="3" customFormat="1" ht="13.2">
      <c r="B2981" s="78"/>
      <c r="F2981" s="66"/>
      <c r="G2981" s="66"/>
    </row>
    <row r="2982" spans="2:7" s="3" customFormat="1" ht="13.2">
      <c r="B2982" s="78"/>
      <c r="F2982" s="66"/>
      <c r="G2982" s="66"/>
    </row>
    <row r="2983" spans="2:7" s="3" customFormat="1" ht="13.2">
      <c r="B2983" s="78"/>
      <c r="F2983" s="66"/>
      <c r="G2983" s="66"/>
    </row>
    <row r="2984" spans="2:7" s="3" customFormat="1" ht="13.2">
      <c r="B2984" s="78"/>
      <c r="F2984" s="66"/>
      <c r="G2984" s="66"/>
    </row>
    <row r="2985" spans="2:7" s="3" customFormat="1" ht="13.2">
      <c r="B2985" s="78"/>
      <c r="F2985" s="29"/>
      <c r="G2985" s="29"/>
    </row>
    <row r="2986" spans="2:7" s="3" customFormat="1" ht="13.2">
      <c r="B2986" s="78"/>
      <c r="F2986" s="66"/>
      <c r="G2986" s="66"/>
    </row>
    <row r="2987" spans="2:7" s="3" customFormat="1" ht="13.2">
      <c r="B2987" s="78"/>
      <c r="F2987" s="66"/>
      <c r="G2987" s="66"/>
    </row>
    <row r="2988" spans="2:7" s="3" customFormat="1" ht="13.2">
      <c r="B2988" s="78"/>
      <c r="F2988" s="66"/>
      <c r="G2988" s="66"/>
    </row>
    <row r="2989" spans="2:7" s="3" customFormat="1" ht="13.2">
      <c r="B2989" s="78"/>
      <c r="F2989" s="66"/>
      <c r="G2989" s="66"/>
    </row>
    <row r="2990" spans="2:7" s="3" customFormat="1" ht="13.2">
      <c r="B2990" s="78"/>
      <c r="F2990" s="66"/>
      <c r="G2990" s="66"/>
    </row>
    <row r="2991" spans="2:7" s="3" customFormat="1" ht="13.2">
      <c r="B2991" s="78"/>
      <c r="F2991" s="66"/>
      <c r="G2991" s="66"/>
    </row>
    <row r="2992" spans="2:7" s="3" customFormat="1" ht="13.2">
      <c r="B2992" s="78"/>
      <c r="F2992" s="29"/>
      <c r="G2992" s="29"/>
    </row>
    <row r="2993" spans="2:7" s="3" customFormat="1" ht="13.2">
      <c r="B2993" s="78"/>
      <c r="F2993" s="66"/>
      <c r="G2993" s="66"/>
    </row>
    <row r="2994" spans="2:7" s="3" customFormat="1" ht="13.2">
      <c r="B2994" s="78"/>
      <c r="F2994" s="66"/>
      <c r="G2994" s="66"/>
    </row>
    <row r="2995" spans="2:7" s="3" customFormat="1" ht="13.2">
      <c r="B2995" s="78"/>
      <c r="F2995" s="66"/>
      <c r="G2995" s="66"/>
    </row>
    <row r="2996" spans="2:7" s="3" customFormat="1" ht="13.2">
      <c r="B2996" s="78"/>
      <c r="F2996" s="66"/>
      <c r="G2996" s="66"/>
    </row>
    <row r="2997" spans="2:7" s="3" customFormat="1" ht="13.2">
      <c r="B2997" s="78"/>
      <c r="F2997" s="66"/>
      <c r="G2997" s="66"/>
    </row>
    <row r="2998" spans="2:7" s="3" customFormat="1" ht="13.2">
      <c r="B2998" s="78"/>
      <c r="F2998" s="66"/>
      <c r="G2998" s="66"/>
    </row>
    <row r="2999" spans="2:7" s="3" customFormat="1" ht="13.2">
      <c r="B2999" s="78"/>
      <c r="F2999" s="29"/>
      <c r="G2999" s="29"/>
    </row>
    <row r="3000" spans="2:7" s="3" customFormat="1" ht="13.2">
      <c r="B3000" s="78"/>
      <c r="F3000" s="66"/>
      <c r="G3000" s="66"/>
    </row>
    <row r="3001" spans="2:7" s="3" customFormat="1" ht="13.2">
      <c r="B3001" s="78"/>
      <c r="F3001" s="66"/>
      <c r="G3001" s="66"/>
    </row>
    <row r="3002" spans="2:7" s="3" customFormat="1" ht="13.2">
      <c r="B3002" s="78"/>
      <c r="F3002" s="66"/>
      <c r="G3002" s="66"/>
    </row>
    <row r="3003" spans="2:7" s="3" customFormat="1" ht="13.2">
      <c r="B3003" s="78"/>
      <c r="F3003" s="66"/>
      <c r="G3003" s="66"/>
    </row>
    <row r="3004" spans="2:7" s="3" customFormat="1" ht="13.2">
      <c r="B3004" s="78"/>
      <c r="F3004" s="66"/>
      <c r="G3004" s="66"/>
    </row>
    <row r="3005" spans="2:7" s="3" customFormat="1" ht="13.2">
      <c r="B3005" s="78"/>
      <c r="F3005" s="66"/>
      <c r="G3005" s="66"/>
    </row>
    <row r="3006" spans="2:7" s="3" customFormat="1" ht="13.2">
      <c r="B3006" s="78"/>
      <c r="F3006" s="29"/>
      <c r="G3006" s="29"/>
    </row>
    <row r="3007" spans="2:7" s="3" customFormat="1" ht="13.2">
      <c r="B3007" s="78"/>
      <c r="F3007" s="66"/>
      <c r="G3007" s="66"/>
    </row>
    <row r="3008" spans="2:7" s="3" customFormat="1" ht="13.2">
      <c r="B3008" s="78"/>
      <c r="F3008" s="66"/>
      <c r="G3008" s="66"/>
    </row>
    <row r="3009" spans="2:7" s="3" customFormat="1" ht="13.2">
      <c r="B3009" s="78"/>
      <c r="F3009" s="66"/>
      <c r="G3009" s="66"/>
    </row>
    <row r="3010" spans="2:7" s="3" customFormat="1" ht="13.2">
      <c r="B3010" s="78"/>
      <c r="F3010" s="66"/>
      <c r="G3010" s="66"/>
    </row>
    <row r="3011" spans="2:7" s="3" customFormat="1" ht="13.2">
      <c r="B3011" s="78"/>
      <c r="F3011" s="66"/>
      <c r="G3011" s="66"/>
    </row>
    <row r="3012" spans="2:7" s="3" customFormat="1" ht="13.2">
      <c r="B3012" s="78"/>
      <c r="F3012" s="66"/>
      <c r="G3012" s="66"/>
    </row>
    <row r="3013" spans="2:7" s="3" customFormat="1" ht="13.2">
      <c r="B3013" s="78"/>
      <c r="F3013" s="66"/>
      <c r="G3013" s="66"/>
    </row>
    <row r="3014" spans="2:7" s="3" customFormat="1" ht="13.2">
      <c r="B3014" s="78"/>
      <c r="F3014" s="66"/>
      <c r="G3014" s="66"/>
    </row>
    <row r="3015" spans="2:7" s="3" customFormat="1" ht="13.2">
      <c r="B3015" s="78"/>
      <c r="F3015" s="66"/>
      <c r="G3015" s="66"/>
    </row>
    <row r="3016" spans="2:7" s="3" customFormat="1" ht="13.2">
      <c r="B3016" s="78"/>
      <c r="F3016" s="29"/>
      <c r="G3016" s="29"/>
    </row>
    <row r="3017" spans="2:7" s="3" customFormat="1" ht="13.2">
      <c r="B3017" s="78"/>
      <c r="F3017" s="66"/>
      <c r="G3017" s="66"/>
    </row>
    <row r="3018" spans="2:7" s="3" customFormat="1" ht="13.2">
      <c r="B3018" s="78"/>
      <c r="F3018" s="66"/>
      <c r="G3018" s="66"/>
    </row>
    <row r="3019" spans="2:7" s="3" customFormat="1" ht="13.2">
      <c r="B3019" s="78"/>
      <c r="F3019" s="66"/>
      <c r="G3019" s="66"/>
    </row>
    <row r="3020" spans="2:7" s="3" customFormat="1" ht="13.2">
      <c r="B3020" s="78"/>
      <c r="F3020" s="66"/>
      <c r="G3020" s="66"/>
    </row>
    <row r="3021" spans="2:7" s="3" customFormat="1" ht="13.2">
      <c r="B3021" s="78"/>
      <c r="F3021" s="66"/>
      <c r="G3021" s="66"/>
    </row>
    <row r="3022" spans="2:7" s="3" customFormat="1" ht="13.2">
      <c r="B3022" s="78"/>
      <c r="F3022" s="66"/>
      <c r="G3022" s="66"/>
    </row>
    <row r="3023" spans="2:7" s="3" customFormat="1" ht="13.2">
      <c r="B3023" s="78"/>
      <c r="F3023" s="29"/>
      <c r="G3023" s="29"/>
    </row>
    <row r="3024" spans="2:7" s="3" customFormat="1" ht="13.2">
      <c r="B3024" s="78"/>
      <c r="F3024" s="66"/>
      <c r="G3024" s="66"/>
    </row>
    <row r="3025" spans="2:7" s="3" customFormat="1" ht="13.2">
      <c r="B3025" s="78"/>
      <c r="F3025" s="66"/>
      <c r="G3025" s="66"/>
    </row>
    <row r="3026" spans="2:7" s="3" customFormat="1" ht="13.2">
      <c r="B3026" s="78"/>
      <c r="F3026" s="66"/>
      <c r="G3026" s="66"/>
    </row>
    <row r="3027" spans="2:7" s="3" customFormat="1" ht="13.2">
      <c r="B3027" s="78"/>
      <c r="F3027" s="66"/>
      <c r="G3027" s="66"/>
    </row>
    <row r="3028" spans="2:7" s="3" customFormat="1" ht="13.2">
      <c r="B3028" s="78"/>
      <c r="F3028" s="66"/>
      <c r="G3028" s="66"/>
    </row>
    <row r="3029" spans="2:7" s="3" customFormat="1" ht="13.2">
      <c r="B3029" s="78"/>
      <c r="F3029" s="66"/>
      <c r="G3029" s="66"/>
    </row>
    <row r="3030" spans="2:7" s="3" customFormat="1" ht="13.2">
      <c r="B3030" s="78"/>
      <c r="F3030" s="66"/>
      <c r="G3030" s="66"/>
    </row>
    <row r="3031" spans="2:7" s="3" customFormat="1" ht="13.2">
      <c r="B3031" s="78"/>
      <c r="F3031" s="29"/>
      <c r="G3031" s="29"/>
    </row>
    <row r="3032" spans="2:7" s="3" customFormat="1" ht="13.2">
      <c r="B3032" s="78"/>
      <c r="F3032" s="66"/>
      <c r="G3032" s="66"/>
    </row>
    <row r="3033" spans="2:7" s="3" customFormat="1" ht="13.2">
      <c r="B3033" s="78"/>
      <c r="F3033" s="66"/>
      <c r="G3033" s="66"/>
    </row>
    <row r="3034" spans="2:7" s="3" customFormat="1" ht="13.2">
      <c r="B3034" s="78"/>
      <c r="F3034" s="66"/>
      <c r="G3034" s="66"/>
    </row>
    <row r="3035" spans="2:7" s="3" customFormat="1" ht="13.2">
      <c r="B3035" s="78"/>
      <c r="F3035" s="66"/>
      <c r="G3035" s="66"/>
    </row>
    <row r="3036" spans="2:7" s="3" customFormat="1" ht="13.2">
      <c r="B3036" s="78"/>
      <c r="F3036" s="66"/>
      <c r="G3036" s="66"/>
    </row>
    <row r="3037" spans="2:7" s="3" customFormat="1" ht="13.2">
      <c r="B3037" s="78"/>
      <c r="F3037" s="66"/>
      <c r="G3037" s="66"/>
    </row>
    <row r="3038" spans="2:7" s="3" customFormat="1" ht="13.2">
      <c r="B3038" s="78"/>
      <c r="F3038" s="66"/>
      <c r="G3038" s="66"/>
    </row>
    <row r="3039" spans="2:7" s="3" customFormat="1" ht="13.2">
      <c r="B3039" s="78"/>
      <c r="F3039" s="66"/>
      <c r="G3039" s="66"/>
    </row>
    <row r="3040" spans="2:7" s="3" customFormat="1" ht="13.2">
      <c r="B3040" s="78"/>
      <c r="F3040" s="29"/>
      <c r="G3040" s="29"/>
    </row>
    <row r="3041" spans="2:7" s="3" customFormat="1" ht="13.2">
      <c r="B3041" s="78"/>
      <c r="F3041" s="66"/>
      <c r="G3041" s="66"/>
    </row>
    <row r="3042" spans="2:7" s="3" customFormat="1" ht="13.2">
      <c r="B3042" s="78"/>
      <c r="F3042" s="66"/>
      <c r="G3042" s="66"/>
    </row>
    <row r="3043" spans="2:7" s="3" customFormat="1" ht="13.2">
      <c r="B3043" s="78"/>
      <c r="F3043" s="66"/>
      <c r="G3043" s="66"/>
    </row>
    <row r="3044" spans="2:7" s="3" customFormat="1" ht="13.2">
      <c r="B3044" s="78"/>
      <c r="F3044" s="66"/>
      <c r="G3044" s="66"/>
    </row>
    <row r="3045" spans="2:7" s="3" customFormat="1" ht="13.2">
      <c r="B3045" s="78"/>
      <c r="F3045" s="66"/>
      <c r="G3045" s="66"/>
    </row>
    <row r="3046" spans="2:7" s="3" customFormat="1" ht="13.2">
      <c r="B3046" s="78"/>
      <c r="F3046" s="29"/>
      <c r="G3046" s="29"/>
    </row>
    <row r="3047" spans="2:7" s="3" customFormat="1" ht="13.2">
      <c r="B3047" s="78"/>
      <c r="F3047" s="66"/>
      <c r="G3047" s="66"/>
    </row>
    <row r="3048" spans="2:7" s="3" customFormat="1" ht="13.2">
      <c r="B3048" s="78"/>
      <c r="F3048" s="66"/>
      <c r="G3048" s="66"/>
    </row>
    <row r="3049" spans="2:7" s="3" customFormat="1" ht="13.2">
      <c r="B3049" s="78"/>
      <c r="F3049" s="66"/>
      <c r="G3049" s="66"/>
    </row>
    <row r="3050" spans="2:7" s="3" customFormat="1" ht="13.2">
      <c r="B3050" s="78"/>
      <c r="F3050" s="66"/>
      <c r="G3050" s="66"/>
    </row>
    <row r="3051" spans="2:7" s="3" customFormat="1" ht="13.2">
      <c r="B3051" s="78"/>
      <c r="F3051" s="66"/>
      <c r="G3051" s="66"/>
    </row>
    <row r="3052" spans="2:7" s="3" customFormat="1" ht="13.2">
      <c r="B3052" s="78"/>
      <c r="F3052" s="29"/>
      <c r="G3052" s="29"/>
    </row>
    <row r="3053" spans="2:7" s="3" customFormat="1" ht="13.2">
      <c r="B3053" s="78"/>
      <c r="F3053" s="66"/>
      <c r="G3053" s="66"/>
    </row>
    <row r="3054" spans="2:7" s="3" customFormat="1" ht="13.2">
      <c r="B3054" s="78"/>
      <c r="F3054" s="66"/>
      <c r="G3054" s="66"/>
    </row>
    <row r="3055" spans="2:7" s="3" customFormat="1" ht="13.2">
      <c r="B3055" s="78"/>
      <c r="F3055" s="66"/>
      <c r="G3055" s="66"/>
    </row>
    <row r="3056" spans="2:7" s="3" customFormat="1" ht="13.2">
      <c r="B3056" s="78"/>
      <c r="F3056" s="66"/>
      <c r="G3056" s="66"/>
    </row>
    <row r="3057" spans="2:7" s="3" customFormat="1" ht="13.2">
      <c r="B3057" s="78"/>
      <c r="F3057" s="29"/>
      <c r="G3057" s="29"/>
    </row>
    <row r="3058" spans="2:7" s="3" customFormat="1" ht="13.2">
      <c r="B3058" s="78"/>
      <c r="F3058" s="66"/>
      <c r="G3058" s="66"/>
    </row>
    <row r="3059" spans="2:7" s="3" customFormat="1" ht="13.2">
      <c r="B3059" s="78"/>
      <c r="F3059" s="66"/>
      <c r="G3059" s="66"/>
    </row>
    <row r="3060" spans="2:7" s="3" customFormat="1" ht="13.2">
      <c r="B3060" s="78"/>
      <c r="F3060" s="66"/>
      <c r="G3060" s="66"/>
    </row>
    <row r="3061" spans="2:7" s="3" customFormat="1" ht="13.2">
      <c r="B3061" s="78"/>
      <c r="F3061" s="66"/>
      <c r="G3061" s="66"/>
    </row>
    <row r="3062" spans="2:7" s="3" customFormat="1" ht="13.2">
      <c r="B3062" s="78"/>
      <c r="F3062" s="66"/>
      <c r="G3062" s="66"/>
    </row>
    <row r="3063" spans="2:7" s="3" customFormat="1" ht="13.2">
      <c r="B3063" s="78"/>
      <c r="F3063" s="66"/>
      <c r="G3063" s="66"/>
    </row>
    <row r="3064" spans="2:7" s="3" customFormat="1" ht="13.2">
      <c r="B3064" s="78"/>
      <c r="F3064" s="29"/>
      <c r="G3064" s="29"/>
    </row>
    <row r="3065" spans="2:7" s="3" customFormat="1" ht="13.2">
      <c r="B3065" s="78"/>
      <c r="F3065" s="66"/>
      <c r="G3065" s="66"/>
    </row>
    <row r="3066" spans="2:7" s="3" customFormat="1" ht="13.2">
      <c r="B3066" s="78"/>
      <c r="F3066" s="66"/>
      <c r="G3066" s="66"/>
    </row>
    <row r="3067" spans="2:7" s="3" customFormat="1" ht="13.2">
      <c r="B3067" s="78"/>
      <c r="F3067" s="66"/>
      <c r="G3067" s="66"/>
    </row>
    <row r="3068" spans="2:7" s="3" customFormat="1" ht="13.2">
      <c r="B3068" s="78"/>
      <c r="F3068" s="66"/>
      <c r="G3068" s="66"/>
    </row>
    <row r="3069" spans="2:7" s="3" customFormat="1" ht="13.2">
      <c r="B3069" s="78"/>
      <c r="F3069" s="66"/>
      <c r="G3069" s="66"/>
    </row>
    <row r="3070" spans="2:7" s="3" customFormat="1" ht="13.2">
      <c r="B3070" s="78"/>
      <c r="F3070" s="66"/>
      <c r="G3070" s="66"/>
    </row>
    <row r="3071" spans="2:7" s="3" customFormat="1" ht="13.2">
      <c r="B3071" s="78"/>
      <c r="F3071" s="29"/>
      <c r="G3071" s="29"/>
    </row>
    <row r="3072" spans="2:7" s="3" customFormat="1" ht="13.2">
      <c r="B3072" s="78"/>
      <c r="F3072" s="66"/>
      <c r="G3072" s="66"/>
    </row>
    <row r="3073" spans="2:7" s="3" customFormat="1" ht="13.2">
      <c r="B3073" s="78"/>
      <c r="F3073" s="66"/>
      <c r="G3073" s="66"/>
    </row>
    <row r="3074" spans="2:7" s="3" customFormat="1" ht="13.2">
      <c r="B3074" s="78"/>
      <c r="F3074" s="66"/>
      <c r="G3074" s="66"/>
    </row>
    <row r="3075" spans="2:7" s="3" customFormat="1" ht="13.2">
      <c r="B3075" s="78"/>
      <c r="F3075" s="66"/>
      <c r="G3075" s="66"/>
    </row>
    <row r="3076" spans="2:7" s="3" customFormat="1" ht="13.2">
      <c r="B3076" s="78"/>
      <c r="F3076" s="66"/>
      <c r="G3076" s="66"/>
    </row>
    <row r="3077" spans="2:7" s="3" customFormat="1" ht="13.2">
      <c r="B3077" s="78"/>
      <c r="F3077" s="66"/>
      <c r="G3077" s="66"/>
    </row>
    <row r="3078" spans="2:7" s="3" customFormat="1" ht="13.2">
      <c r="B3078" s="78"/>
      <c r="F3078" s="66"/>
      <c r="G3078" s="66"/>
    </row>
    <row r="3079" spans="2:7" s="3" customFormat="1" ht="13.2">
      <c r="B3079" s="78"/>
      <c r="F3079" s="66"/>
      <c r="G3079" s="66"/>
    </row>
    <row r="3080" spans="2:7" s="3" customFormat="1" ht="13.2">
      <c r="B3080" s="78"/>
      <c r="F3080" s="66"/>
      <c r="G3080" s="66"/>
    </row>
    <row r="3081" spans="2:7" s="3" customFormat="1" ht="13.2">
      <c r="B3081" s="78"/>
      <c r="F3081" s="66"/>
      <c r="G3081" s="66"/>
    </row>
    <row r="3082" spans="2:7" s="3" customFormat="1" ht="13.2">
      <c r="B3082" s="78"/>
      <c r="F3082" s="29"/>
      <c r="G3082" s="29"/>
    </row>
    <row r="3083" spans="2:7" s="3" customFormat="1" ht="13.2">
      <c r="B3083" s="78"/>
      <c r="F3083" s="66"/>
      <c r="G3083" s="66"/>
    </row>
    <row r="3084" spans="2:7" s="3" customFormat="1" ht="13.2">
      <c r="B3084" s="78"/>
      <c r="F3084" s="66"/>
      <c r="G3084" s="66"/>
    </row>
    <row r="3085" spans="2:7" s="3" customFormat="1" ht="13.2">
      <c r="B3085" s="78"/>
      <c r="F3085" s="66"/>
      <c r="G3085" s="66"/>
    </row>
    <row r="3086" spans="2:7" s="3" customFormat="1" ht="13.2">
      <c r="B3086" s="78"/>
      <c r="F3086" s="66"/>
      <c r="G3086" s="66"/>
    </row>
    <row r="3087" spans="2:7" s="3" customFormat="1" ht="13.2">
      <c r="B3087" s="78"/>
      <c r="F3087" s="66"/>
      <c r="G3087" s="66"/>
    </row>
    <row r="3088" spans="2:7" s="3" customFormat="1" ht="13.2">
      <c r="B3088" s="78"/>
      <c r="F3088" s="66"/>
      <c r="G3088" s="66"/>
    </row>
    <row r="3089" spans="2:7" s="3" customFormat="1" ht="13.2">
      <c r="B3089" s="78"/>
      <c r="F3089" s="29"/>
      <c r="G3089" s="29"/>
    </row>
    <row r="3090" spans="2:7" s="3" customFormat="1" ht="13.2">
      <c r="B3090" s="78"/>
      <c r="F3090" s="66"/>
      <c r="G3090" s="66"/>
    </row>
    <row r="3091" spans="2:7" s="3" customFormat="1" ht="13.2">
      <c r="B3091" s="78"/>
      <c r="F3091" s="66"/>
      <c r="G3091" s="66"/>
    </row>
    <row r="3092" spans="2:7" s="3" customFormat="1" ht="13.2">
      <c r="B3092" s="78"/>
      <c r="F3092" s="66"/>
      <c r="G3092" s="66"/>
    </row>
    <row r="3093" spans="2:7" s="3" customFormat="1" ht="13.2">
      <c r="B3093" s="78"/>
      <c r="F3093" s="66"/>
      <c r="G3093" s="66"/>
    </row>
    <row r="3094" spans="2:7" s="3" customFormat="1" ht="13.2">
      <c r="B3094" s="78"/>
      <c r="F3094" s="66"/>
      <c r="G3094" s="66"/>
    </row>
    <row r="3095" spans="2:7" s="3" customFormat="1" ht="13.2">
      <c r="B3095" s="78"/>
      <c r="F3095" s="66"/>
      <c r="G3095" s="66"/>
    </row>
    <row r="3096" spans="2:7" s="3" customFormat="1" ht="13.2">
      <c r="B3096" s="78"/>
      <c r="F3096" s="29"/>
      <c r="G3096" s="29"/>
    </row>
    <row r="3097" spans="2:7" s="3" customFormat="1" ht="13.2">
      <c r="B3097" s="78"/>
      <c r="F3097" s="66"/>
      <c r="G3097" s="66"/>
    </row>
    <row r="3098" spans="2:7" s="3" customFormat="1" ht="13.2">
      <c r="B3098" s="78"/>
      <c r="F3098" s="66"/>
      <c r="G3098" s="66"/>
    </row>
    <row r="3099" spans="2:7" s="3" customFormat="1" ht="13.2">
      <c r="B3099" s="78"/>
      <c r="F3099" s="66"/>
      <c r="G3099" s="66"/>
    </row>
    <row r="3100" spans="2:7" s="3" customFormat="1" ht="13.2">
      <c r="B3100" s="78"/>
      <c r="F3100" s="66"/>
      <c r="G3100" s="66"/>
    </row>
    <row r="3101" spans="2:7" s="3" customFormat="1" ht="13.2">
      <c r="B3101" s="78"/>
      <c r="F3101" s="66"/>
      <c r="G3101" s="66"/>
    </row>
    <row r="3102" spans="2:7" s="3" customFormat="1" ht="13.2">
      <c r="B3102" s="78"/>
      <c r="F3102" s="66"/>
      <c r="G3102" s="66"/>
    </row>
    <row r="3103" spans="2:7" s="3" customFormat="1" ht="13.2">
      <c r="B3103" s="78"/>
      <c r="F3103" s="66"/>
      <c r="G3103" s="66"/>
    </row>
    <row r="3104" spans="2:7" s="3" customFormat="1" ht="13.2">
      <c r="B3104" s="78"/>
      <c r="F3104" s="29"/>
      <c r="G3104" s="29"/>
    </row>
    <row r="3105" spans="2:7" s="3" customFormat="1" ht="13.2">
      <c r="B3105" s="78"/>
      <c r="F3105" s="29"/>
      <c r="G3105" s="29"/>
    </row>
    <row r="3106" spans="2:7" s="3" customFormat="1" ht="13.2">
      <c r="B3106" s="78"/>
      <c r="F3106" s="29"/>
      <c r="G3106" s="29"/>
    </row>
    <row r="3107" spans="2:7" s="3" customFormat="1" ht="13.2">
      <c r="B3107" s="78"/>
    </row>
    <row r="3108" spans="2:7" s="3" customFormat="1" ht="13.2">
      <c r="B3108" s="78"/>
    </row>
    <row r="3109" spans="2:7" s="3" customFormat="1" ht="13.2">
      <c r="B3109" s="78"/>
    </row>
    <row r="3110" spans="2:7" s="3" customFormat="1" ht="13.2">
      <c r="B3110" s="78"/>
    </row>
    <row r="3111" spans="2:7" s="3" customFormat="1" ht="13.2">
      <c r="B3111" s="78"/>
    </row>
    <row r="3112" spans="2:7" s="3" customFormat="1" ht="13.2">
      <c r="B3112" s="78"/>
    </row>
    <row r="3113" spans="2:7" s="3" customFormat="1" ht="13.2">
      <c r="B3113" s="78"/>
    </row>
    <row r="3114" spans="2:7" s="3" customFormat="1" ht="13.2">
      <c r="B3114" s="78"/>
    </row>
    <row r="3115" spans="2:7" s="3" customFormat="1" ht="13.2">
      <c r="B3115" s="78"/>
    </row>
    <row r="3116" spans="2:7" s="3" customFormat="1" ht="13.2">
      <c r="B3116" s="78"/>
    </row>
    <row r="3117" spans="2:7" s="3" customFormat="1" ht="13.2">
      <c r="B3117" s="78"/>
    </row>
    <row r="3118" spans="2:7" s="3" customFormat="1" ht="13.2">
      <c r="B3118" s="78"/>
    </row>
    <row r="3119" spans="2:7" s="3" customFormat="1" ht="13.2">
      <c r="B3119" s="78"/>
    </row>
    <row r="3120" spans="2:7" s="3" customFormat="1" ht="13.2">
      <c r="B3120" s="78"/>
    </row>
    <row r="3121" spans="2:2" s="3" customFormat="1" ht="13.2">
      <c r="B3121" s="78"/>
    </row>
    <row r="3122" spans="2:2" s="3" customFormat="1" ht="13.2">
      <c r="B3122" s="78"/>
    </row>
    <row r="3123" spans="2:2" s="3" customFormat="1" ht="13.2">
      <c r="B3123" s="78"/>
    </row>
    <row r="3124" spans="2:2" s="3" customFormat="1" ht="13.2">
      <c r="B3124" s="78"/>
    </row>
    <row r="3125" spans="2:2" s="3" customFormat="1" ht="13.2">
      <c r="B3125" s="78"/>
    </row>
    <row r="3126" spans="2:2" s="3" customFormat="1" ht="13.2">
      <c r="B3126" s="78"/>
    </row>
    <row r="3127" spans="2:2" s="3" customFormat="1" ht="13.2">
      <c r="B3127" s="78"/>
    </row>
    <row r="3128" spans="2:2" s="3" customFormat="1" ht="13.2">
      <c r="B3128" s="78"/>
    </row>
    <row r="3129" spans="2:2" s="3" customFormat="1" ht="13.2">
      <c r="B3129" s="78"/>
    </row>
    <row r="3130" spans="2:2" s="3" customFormat="1" ht="13.2">
      <c r="B3130" s="78"/>
    </row>
    <row r="3131" spans="2:2" s="3" customFormat="1" ht="13.2">
      <c r="B3131" s="78"/>
    </row>
    <row r="3132" spans="2:2" s="3" customFormat="1" ht="13.2">
      <c r="B3132" s="78"/>
    </row>
    <row r="3133" spans="2:2" s="3" customFormat="1" ht="13.2">
      <c r="B3133" s="78"/>
    </row>
    <row r="3134" spans="2:2" s="3" customFormat="1" ht="13.2">
      <c r="B3134" s="78"/>
    </row>
    <row r="3135" spans="2:2" s="3" customFormat="1" ht="13.2">
      <c r="B3135" s="78"/>
    </row>
    <row r="3136" spans="2:2" s="3" customFormat="1" ht="13.2">
      <c r="B3136" s="78"/>
    </row>
    <row r="3137" spans="2:2" s="3" customFormat="1" ht="13.2">
      <c r="B3137" s="78"/>
    </row>
    <row r="3138" spans="2:2" s="3" customFormat="1" ht="13.2">
      <c r="B3138" s="78"/>
    </row>
    <row r="3139" spans="2:2" s="3" customFormat="1" ht="13.2">
      <c r="B3139" s="78"/>
    </row>
    <row r="3140" spans="2:2" s="3" customFormat="1" ht="13.2">
      <c r="B3140" s="78"/>
    </row>
    <row r="3141" spans="2:2" s="3" customFormat="1" ht="13.2">
      <c r="B3141" s="78"/>
    </row>
    <row r="3142" spans="2:2" s="3" customFormat="1" ht="13.2">
      <c r="B3142" s="78"/>
    </row>
    <row r="3143" spans="2:2" s="3" customFormat="1" ht="13.2">
      <c r="B3143" s="78"/>
    </row>
    <row r="3144" spans="2:2" s="3" customFormat="1" ht="13.5" customHeight="1">
      <c r="B3144" s="78"/>
    </row>
    <row r="3145" spans="2:2" s="3" customFormat="1" ht="13.2">
      <c r="B3145" s="78"/>
    </row>
    <row r="3146" spans="2:2" s="3" customFormat="1" ht="13.2">
      <c r="B3146" s="78"/>
    </row>
    <row r="3147" spans="2:2" s="3" customFormat="1" ht="13.2">
      <c r="B3147" s="78"/>
    </row>
    <row r="3148" spans="2:2" s="3" customFormat="1" ht="13.2">
      <c r="B3148" s="78"/>
    </row>
    <row r="3149" spans="2:2" s="3" customFormat="1" ht="13.2">
      <c r="B3149" s="78"/>
    </row>
    <row r="3150" spans="2:2" s="3" customFormat="1" ht="13.2">
      <c r="B3150" s="78"/>
    </row>
    <row r="3151" spans="2:2" s="3" customFormat="1" ht="13.2">
      <c r="B3151" s="78"/>
    </row>
    <row r="3152" spans="2:2" s="3" customFormat="1" ht="13.2">
      <c r="B3152" s="78"/>
    </row>
    <row r="3153" spans="2:2" s="3" customFormat="1" ht="13.2">
      <c r="B3153" s="78"/>
    </row>
    <row r="3154" spans="2:2" s="3" customFormat="1" ht="13.2">
      <c r="B3154" s="78"/>
    </row>
    <row r="3155" spans="2:2" s="3" customFormat="1" ht="13.2">
      <c r="B3155" s="78"/>
    </row>
    <row r="3156" spans="2:2" s="3" customFormat="1" ht="13.2">
      <c r="B3156" s="78"/>
    </row>
    <row r="3157" spans="2:2" s="3" customFormat="1" ht="13.2">
      <c r="B3157" s="78"/>
    </row>
    <row r="3158" spans="2:2" s="3" customFormat="1" ht="13.2">
      <c r="B3158" s="78"/>
    </row>
    <row r="3159" spans="2:2" s="3" customFormat="1" ht="13.2">
      <c r="B3159" s="78"/>
    </row>
    <row r="3160" spans="2:2" s="3" customFormat="1" ht="13.2">
      <c r="B3160" s="78"/>
    </row>
    <row r="3161" spans="2:2" s="3" customFormat="1" ht="13.2">
      <c r="B3161" s="78"/>
    </row>
    <row r="3162" spans="2:2" s="3" customFormat="1" ht="13.2">
      <c r="B3162" s="78"/>
    </row>
    <row r="3163" spans="2:2" s="3" customFormat="1" ht="13.2">
      <c r="B3163" s="78"/>
    </row>
    <row r="3164" spans="2:2" s="3" customFormat="1" ht="13.2">
      <c r="B3164" s="78"/>
    </row>
    <row r="3165" spans="2:2" s="3" customFormat="1" ht="13.2">
      <c r="B3165" s="78"/>
    </row>
    <row r="3166" spans="2:2" s="3" customFormat="1" ht="13.2">
      <c r="B3166" s="78"/>
    </row>
    <row r="3167" spans="2:2" s="3" customFormat="1" ht="13.2">
      <c r="B3167" s="78"/>
    </row>
    <row r="3168" spans="2:2" s="3" customFormat="1" ht="13.2">
      <c r="B3168" s="78"/>
    </row>
    <row r="3169" spans="2:2" s="3" customFormat="1" ht="13.2">
      <c r="B3169" s="78"/>
    </row>
    <row r="3170" spans="2:2" s="3" customFormat="1" ht="13.2">
      <c r="B3170" s="78"/>
    </row>
    <row r="3171" spans="2:2" s="3" customFormat="1" ht="13.2">
      <c r="B3171" s="78"/>
    </row>
    <row r="3172" spans="2:2" s="3" customFormat="1" ht="13.2">
      <c r="B3172" s="78"/>
    </row>
    <row r="3173" spans="2:2" s="3" customFormat="1" ht="13.2">
      <c r="B3173" s="78"/>
    </row>
    <row r="3174" spans="2:2" s="3" customFormat="1" ht="13.2">
      <c r="B3174" s="78"/>
    </row>
    <row r="3175" spans="2:2" s="3" customFormat="1" ht="13.2">
      <c r="B3175" s="78"/>
    </row>
    <row r="3176" spans="2:2" s="3" customFormat="1" ht="13.2">
      <c r="B3176" s="78"/>
    </row>
    <row r="3177" spans="2:2" s="3" customFormat="1" ht="13.2">
      <c r="B3177" s="78"/>
    </row>
    <row r="3178" spans="2:2" s="3" customFormat="1" ht="13.2">
      <c r="B3178" s="78"/>
    </row>
    <row r="3179" spans="2:2" s="3" customFormat="1" ht="13.2">
      <c r="B3179" s="78"/>
    </row>
    <row r="3180" spans="2:2" s="3" customFormat="1" ht="13.2">
      <c r="B3180" s="78"/>
    </row>
    <row r="3181" spans="2:2" s="3" customFormat="1" ht="13.2">
      <c r="B3181" s="78"/>
    </row>
    <row r="3182" spans="2:2" s="3" customFormat="1" ht="13.2">
      <c r="B3182" s="78"/>
    </row>
    <row r="3183" spans="2:2" s="3" customFormat="1" ht="13.2">
      <c r="B3183" s="78"/>
    </row>
    <row r="3184" spans="2:2" s="3" customFormat="1" ht="13.2">
      <c r="B3184" s="78"/>
    </row>
    <row r="3185" spans="2:2" s="3" customFormat="1" ht="13.2">
      <c r="B3185" s="78"/>
    </row>
    <row r="3186" spans="2:2" s="3" customFormat="1" ht="13.2">
      <c r="B3186" s="78"/>
    </row>
    <row r="3187" spans="2:2" s="3" customFormat="1" ht="13.2">
      <c r="B3187" s="78"/>
    </row>
    <row r="3188" spans="2:2" s="3" customFormat="1" ht="13.2">
      <c r="B3188" s="78"/>
    </row>
    <row r="3189" spans="2:2" s="3" customFormat="1" ht="13.2">
      <c r="B3189" s="78"/>
    </row>
    <row r="3190" spans="2:2" s="3" customFormat="1" ht="13.2">
      <c r="B3190" s="78"/>
    </row>
    <row r="3191" spans="2:2" s="3" customFormat="1" ht="13.2">
      <c r="B3191" s="78"/>
    </row>
    <row r="3192" spans="2:2" s="3" customFormat="1" ht="13.2">
      <c r="B3192" s="78"/>
    </row>
    <row r="3193" spans="2:2" s="3" customFormat="1" ht="13.2">
      <c r="B3193" s="78"/>
    </row>
    <row r="3194" spans="2:2" s="3" customFormat="1" ht="13.2">
      <c r="B3194" s="78"/>
    </row>
    <row r="3195" spans="2:2" s="3" customFormat="1" ht="13.2">
      <c r="B3195" s="78"/>
    </row>
    <row r="3196" spans="2:2" s="3" customFormat="1" ht="13.2">
      <c r="B3196" s="78"/>
    </row>
    <row r="3197" spans="2:2" s="3" customFormat="1" ht="13.2">
      <c r="B3197" s="78"/>
    </row>
    <row r="3198" spans="2:2" s="3" customFormat="1" ht="13.2">
      <c r="B3198" s="78"/>
    </row>
    <row r="3199" spans="2:2" s="3" customFormat="1" ht="13.2">
      <c r="B3199" s="78"/>
    </row>
    <row r="3200" spans="2:2" s="3" customFormat="1" ht="13.2">
      <c r="B3200" s="78"/>
    </row>
    <row r="3201" spans="2:2" s="3" customFormat="1" ht="13.2">
      <c r="B3201" s="78"/>
    </row>
    <row r="3202" spans="2:2" s="3" customFormat="1" ht="13.2">
      <c r="B3202" s="78"/>
    </row>
    <row r="3203" spans="2:2" s="3" customFormat="1" ht="13.2">
      <c r="B3203" s="78"/>
    </row>
    <row r="3204" spans="2:2" s="3" customFormat="1" ht="13.2">
      <c r="B3204" s="78"/>
    </row>
    <row r="3205" spans="2:2" s="3" customFormat="1" ht="13.2">
      <c r="B3205" s="78"/>
    </row>
    <row r="3206" spans="2:2" s="3" customFormat="1" ht="13.2">
      <c r="B3206" s="78"/>
    </row>
    <row r="3207" spans="2:2" s="3" customFormat="1" ht="13.2">
      <c r="B3207" s="78"/>
    </row>
    <row r="3208" spans="2:2" s="3" customFormat="1" ht="13.2">
      <c r="B3208" s="78"/>
    </row>
    <row r="3209" spans="2:2" s="3" customFormat="1" ht="13.2">
      <c r="B3209" s="78"/>
    </row>
    <row r="3210" spans="2:2" s="3" customFormat="1" ht="13.2">
      <c r="B3210" s="78"/>
    </row>
    <row r="3211" spans="2:2" s="3" customFormat="1" ht="13.2">
      <c r="B3211" s="78"/>
    </row>
    <row r="3212" spans="2:2" s="3" customFormat="1" ht="13.2">
      <c r="B3212" s="78"/>
    </row>
    <row r="3213" spans="2:2" s="3" customFormat="1" ht="13.2">
      <c r="B3213" s="78"/>
    </row>
    <row r="3214" spans="2:2" s="3" customFormat="1" ht="13.2">
      <c r="B3214" s="78"/>
    </row>
    <row r="3215" spans="2:2" s="3" customFormat="1" ht="13.2">
      <c r="B3215" s="78"/>
    </row>
    <row r="3216" spans="2:2" s="3" customFormat="1" ht="13.2">
      <c r="B3216" s="78"/>
    </row>
    <row r="3217" spans="2:2" s="3" customFormat="1" ht="13.2">
      <c r="B3217" s="78"/>
    </row>
    <row r="3218" spans="2:2" s="3" customFormat="1" ht="13.2">
      <c r="B3218" s="78"/>
    </row>
    <row r="3219" spans="2:2" s="3" customFormat="1" ht="13.2">
      <c r="B3219" s="78"/>
    </row>
    <row r="3220" spans="2:2" s="3" customFormat="1" ht="13.2">
      <c r="B3220" s="78"/>
    </row>
    <row r="3221" spans="2:2" s="3" customFormat="1" ht="13.2">
      <c r="B3221" s="78"/>
    </row>
    <row r="3222" spans="2:2" s="3" customFormat="1" ht="13.2">
      <c r="B3222" s="78"/>
    </row>
    <row r="3223" spans="2:2" s="3" customFormat="1" ht="13.2">
      <c r="B3223" s="78"/>
    </row>
    <row r="3224" spans="2:2" s="3" customFormat="1" ht="13.2">
      <c r="B3224" s="78"/>
    </row>
    <row r="3225" spans="2:2" s="3" customFormat="1" ht="13.2">
      <c r="B3225" s="78"/>
    </row>
    <row r="3226" spans="2:2" s="3" customFormat="1" ht="13.2">
      <c r="B3226" s="78"/>
    </row>
    <row r="3227" spans="2:2" s="3" customFormat="1" ht="13.2">
      <c r="B3227" s="78"/>
    </row>
    <row r="3228" spans="2:2" s="3" customFormat="1" ht="13.2">
      <c r="B3228" s="78"/>
    </row>
    <row r="3229" spans="2:2" s="3" customFormat="1" ht="13.2">
      <c r="B3229" s="78"/>
    </row>
    <row r="3230" spans="2:2" s="3" customFormat="1" ht="13.2">
      <c r="B3230" s="78"/>
    </row>
    <row r="3231" spans="2:2" s="3" customFormat="1" ht="13.2">
      <c r="B3231" s="78"/>
    </row>
    <row r="3232" spans="2:2" s="3" customFormat="1" ht="13.2">
      <c r="B3232" s="78"/>
    </row>
    <row r="3233" spans="2:2" s="3" customFormat="1" ht="13.2">
      <c r="B3233" s="78"/>
    </row>
    <row r="3234" spans="2:2" s="3" customFormat="1" ht="13.2">
      <c r="B3234" s="78"/>
    </row>
    <row r="3235" spans="2:2" s="3" customFormat="1" ht="13.2">
      <c r="B3235" s="78"/>
    </row>
    <row r="3236" spans="2:2" s="3" customFormat="1" ht="13.2">
      <c r="B3236" s="78"/>
    </row>
    <row r="3237" spans="2:2" s="3" customFormat="1" ht="13.2">
      <c r="B3237" s="78"/>
    </row>
    <row r="3238" spans="2:2" s="3" customFormat="1" ht="13.2">
      <c r="B3238" s="78"/>
    </row>
    <row r="3239" spans="2:2" s="3" customFormat="1" ht="13.2">
      <c r="B3239" s="78"/>
    </row>
    <row r="3240" spans="2:2" s="3" customFormat="1" ht="13.2">
      <c r="B3240" s="78"/>
    </row>
    <row r="3241" spans="2:2" s="3" customFormat="1" ht="13.2">
      <c r="B3241" s="78"/>
    </row>
    <row r="3242" spans="2:2" s="3" customFormat="1" ht="13.2">
      <c r="B3242" s="78"/>
    </row>
    <row r="3243" spans="2:2" s="3" customFormat="1" ht="13.2">
      <c r="B3243" s="78"/>
    </row>
    <row r="3244" spans="2:2" s="3" customFormat="1" ht="13.2">
      <c r="B3244" s="78"/>
    </row>
    <row r="3245" spans="2:2" s="3" customFormat="1" ht="13.2">
      <c r="B3245" s="78"/>
    </row>
    <row r="3246" spans="2:2" s="3" customFormat="1" ht="13.2">
      <c r="B3246" s="78"/>
    </row>
    <row r="3247" spans="2:2" s="3" customFormat="1" ht="13.2">
      <c r="B3247" s="78"/>
    </row>
    <row r="3248" spans="2:2" s="3" customFormat="1" ht="13.2">
      <c r="B3248" s="78"/>
    </row>
    <row r="3249" spans="2:2" s="3" customFormat="1" ht="13.2">
      <c r="B3249" s="78"/>
    </row>
    <row r="3250" spans="2:2" s="3" customFormat="1" ht="13.2">
      <c r="B3250" s="78"/>
    </row>
    <row r="3251" spans="2:2" s="3" customFormat="1" ht="13.2">
      <c r="B3251" s="78"/>
    </row>
    <row r="3252" spans="2:2" s="3" customFormat="1" ht="13.2">
      <c r="B3252" s="78"/>
    </row>
    <row r="3253" spans="2:2" s="3" customFormat="1" ht="13.2">
      <c r="B3253" s="78"/>
    </row>
    <row r="3254" spans="2:2" s="3" customFormat="1" ht="13.2">
      <c r="B3254" s="78"/>
    </row>
    <row r="3255" spans="2:2" s="3" customFormat="1" ht="13.2">
      <c r="B3255" s="78"/>
    </row>
    <row r="3256" spans="2:2" s="3" customFormat="1" ht="13.2">
      <c r="B3256" s="78"/>
    </row>
    <row r="3257" spans="2:2" s="3" customFormat="1" ht="13.2">
      <c r="B3257" s="78"/>
    </row>
    <row r="3258" spans="2:2" s="3" customFormat="1" ht="13.2">
      <c r="B3258" s="78"/>
    </row>
    <row r="3259" spans="2:2" s="3" customFormat="1" ht="13.2">
      <c r="B3259" s="78"/>
    </row>
    <row r="3260" spans="2:2" s="3" customFormat="1" ht="13.2">
      <c r="B3260" s="78"/>
    </row>
    <row r="3261" spans="2:2" s="3" customFormat="1" ht="13.2">
      <c r="B3261" s="78"/>
    </row>
    <row r="3262" spans="2:2" s="3" customFormat="1" ht="13.2">
      <c r="B3262" s="78"/>
    </row>
    <row r="3263" spans="2:2" s="3" customFormat="1" ht="13.2">
      <c r="B3263" s="78"/>
    </row>
    <row r="3264" spans="2:2" s="3" customFormat="1" ht="13.2">
      <c r="B3264" s="78"/>
    </row>
    <row r="3265" spans="2:2" s="3" customFormat="1" ht="13.2">
      <c r="B3265" s="78"/>
    </row>
    <row r="3266" spans="2:2" s="3" customFormat="1" ht="13.2">
      <c r="B3266" s="78"/>
    </row>
    <row r="3267" spans="2:2" s="3" customFormat="1" ht="13.2">
      <c r="B3267" s="78"/>
    </row>
    <row r="3268" spans="2:2" s="3" customFormat="1" ht="13.2">
      <c r="B3268" s="78"/>
    </row>
    <row r="3269" spans="2:2" s="3" customFormat="1" ht="13.2">
      <c r="B3269" s="78"/>
    </row>
    <row r="3270" spans="2:2" s="3" customFormat="1" ht="13.2">
      <c r="B3270" s="78"/>
    </row>
    <row r="3271" spans="2:2" s="3" customFormat="1" ht="13.2">
      <c r="B3271" s="78"/>
    </row>
    <row r="3272" spans="2:2" s="3" customFormat="1" ht="13.2">
      <c r="B3272" s="78"/>
    </row>
    <row r="3273" spans="2:2" s="3" customFormat="1" ht="13.2">
      <c r="B3273" s="78"/>
    </row>
    <row r="3274" spans="2:2" s="3" customFormat="1" ht="13.2">
      <c r="B3274" s="78"/>
    </row>
    <row r="3275" spans="2:2" s="3" customFormat="1" ht="13.2">
      <c r="B3275" s="78"/>
    </row>
    <row r="3276" spans="2:2" s="3" customFormat="1" ht="13.2">
      <c r="B3276" s="78"/>
    </row>
    <row r="3277" spans="2:2" s="3" customFormat="1" ht="13.2">
      <c r="B3277" s="78"/>
    </row>
    <row r="3278" spans="2:2" s="3" customFormat="1" ht="13.2">
      <c r="B3278" s="78"/>
    </row>
    <row r="3279" spans="2:2" s="3" customFormat="1" ht="13.2">
      <c r="B3279" s="78"/>
    </row>
    <row r="3280" spans="2:2" s="3" customFormat="1" ht="13.2">
      <c r="B3280" s="78"/>
    </row>
    <row r="3281" spans="2:2" s="3" customFormat="1" ht="13.2">
      <c r="B3281" s="78"/>
    </row>
    <row r="3282" spans="2:2" s="3" customFormat="1" ht="13.2">
      <c r="B3282" s="78"/>
    </row>
    <row r="3283" spans="2:2" s="3" customFormat="1" ht="13.2">
      <c r="B3283" s="78"/>
    </row>
    <row r="3284" spans="2:2" s="3" customFormat="1" ht="13.2">
      <c r="B3284" s="78"/>
    </row>
    <row r="3285" spans="2:2" s="3" customFormat="1" ht="13.2">
      <c r="B3285" s="78"/>
    </row>
    <row r="3286" spans="2:2" s="3" customFormat="1" ht="13.2">
      <c r="B3286" s="78"/>
    </row>
    <row r="3287" spans="2:2" s="3" customFormat="1" ht="13.2">
      <c r="B3287" s="78"/>
    </row>
    <row r="3288" spans="2:2" s="3" customFormat="1" ht="13.2">
      <c r="B3288" s="78"/>
    </row>
    <row r="3289" spans="2:2" s="3" customFormat="1" ht="13.2">
      <c r="B3289" s="78"/>
    </row>
    <row r="3290" spans="2:2" s="3" customFormat="1" ht="13.2">
      <c r="B3290" s="78"/>
    </row>
    <row r="3291" spans="2:2" s="3" customFormat="1" ht="13.2">
      <c r="B3291" s="78"/>
    </row>
    <row r="3292" spans="2:2" s="3" customFormat="1" ht="13.2">
      <c r="B3292" s="78"/>
    </row>
    <row r="3293" spans="2:2" s="3" customFormat="1" ht="13.2">
      <c r="B3293" s="78"/>
    </row>
    <row r="3294" spans="2:2" s="3" customFormat="1" ht="13.2">
      <c r="B3294" s="78"/>
    </row>
    <row r="3295" spans="2:2" s="3" customFormat="1" ht="13.2">
      <c r="B3295" s="78"/>
    </row>
    <row r="3296" spans="2:2" s="3" customFormat="1" ht="13.2">
      <c r="B3296" s="78"/>
    </row>
    <row r="3297" spans="2:2" s="3" customFormat="1" ht="13.2">
      <c r="B3297" s="78"/>
    </row>
    <row r="3298" spans="2:2" s="3" customFormat="1" ht="13.2">
      <c r="B3298" s="78"/>
    </row>
    <row r="3299" spans="2:2" s="3" customFormat="1" ht="13.2">
      <c r="B3299" s="78"/>
    </row>
    <row r="3300" spans="2:2" s="3" customFormat="1" ht="13.2">
      <c r="B3300" s="78"/>
    </row>
    <row r="3301" spans="2:2" s="3" customFormat="1" ht="13.2">
      <c r="B3301" s="78"/>
    </row>
    <row r="3302" spans="2:2" s="3" customFormat="1" ht="13.2">
      <c r="B3302" s="78"/>
    </row>
    <row r="3303" spans="2:2" s="3" customFormat="1" ht="13.2">
      <c r="B3303" s="78"/>
    </row>
    <row r="3304" spans="2:2" s="3" customFormat="1" ht="13.2">
      <c r="B3304" s="78"/>
    </row>
    <row r="3305" spans="2:2" s="3" customFormat="1" ht="13.2">
      <c r="B3305" s="78"/>
    </row>
    <row r="3306" spans="2:2" s="3" customFormat="1" ht="13.2">
      <c r="B3306" s="78"/>
    </row>
    <row r="3307" spans="2:2" s="3" customFormat="1" ht="13.2">
      <c r="B3307" s="78"/>
    </row>
    <row r="3308" spans="2:2" s="3" customFormat="1" ht="13.2">
      <c r="B3308" s="78"/>
    </row>
    <row r="3309" spans="2:2" s="3" customFormat="1" ht="13.2">
      <c r="B3309" s="78"/>
    </row>
    <row r="3310" spans="2:2" s="3" customFormat="1" ht="13.2">
      <c r="B3310" s="78"/>
    </row>
    <row r="3311" spans="2:2" s="3" customFormat="1" ht="13.2">
      <c r="B3311" s="78"/>
    </row>
    <row r="3312" spans="2:2" s="3" customFormat="1" ht="13.2">
      <c r="B3312" s="78"/>
    </row>
    <row r="3313" spans="2:2" s="3" customFormat="1" ht="13.2">
      <c r="B3313" s="78"/>
    </row>
    <row r="3314" spans="2:2" s="3" customFormat="1" ht="13.2">
      <c r="B3314" s="78"/>
    </row>
    <row r="3315" spans="2:2" s="3" customFormat="1" ht="13.2">
      <c r="B3315" s="78"/>
    </row>
    <row r="3316" spans="2:2" s="3" customFormat="1" ht="13.5" customHeight="1">
      <c r="B3316" s="78"/>
    </row>
    <row r="3317" spans="2:2" s="3" customFormat="1" ht="13.2">
      <c r="B3317" s="78"/>
    </row>
    <row r="3318" spans="2:2" s="3" customFormat="1" ht="13.2">
      <c r="B3318" s="78"/>
    </row>
    <row r="3319" spans="2:2" s="3" customFormat="1" ht="13.2">
      <c r="B3319" s="78"/>
    </row>
    <row r="3320" spans="2:2" s="3" customFormat="1" ht="13.2">
      <c r="B3320" s="78"/>
    </row>
    <row r="3321" spans="2:2" s="3" customFormat="1" ht="13.2">
      <c r="B3321" s="78"/>
    </row>
    <row r="3322" spans="2:2" s="3" customFormat="1" ht="13.2">
      <c r="B3322" s="78"/>
    </row>
    <row r="3323" spans="2:2" s="3" customFormat="1" ht="13.2">
      <c r="B3323" s="78"/>
    </row>
    <row r="3324" spans="2:2" s="3" customFormat="1" ht="13.2">
      <c r="B3324" s="78"/>
    </row>
    <row r="3325" spans="2:2" s="3" customFormat="1" ht="13.2">
      <c r="B3325" s="78"/>
    </row>
    <row r="3326" spans="2:2" s="3" customFormat="1" ht="13.2">
      <c r="B3326" s="78"/>
    </row>
    <row r="3327" spans="2:2" s="3" customFormat="1" ht="13.2">
      <c r="B3327" s="78"/>
    </row>
    <row r="3328" spans="2:2" s="3" customFormat="1" ht="13.2">
      <c r="B3328" s="78"/>
    </row>
    <row r="3329" spans="2:2" s="3" customFormat="1" ht="13.2">
      <c r="B3329" s="78"/>
    </row>
    <row r="3330" spans="2:2" s="3" customFormat="1" ht="13.2">
      <c r="B3330" s="78"/>
    </row>
    <row r="3331" spans="2:2" s="3" customFormat="1" ht="13.2">
      <c r="B3331" s="78"/>
    </row>
    <row r="3332" spans="2:2" s="3" customFormat="1" ht="13.2">
      <c r="B3332" s="78"/>
    </row>
    <row r="3333" spans="2:2" s="3" customFormat="1" ht="13.2">
      <c r="B3333" s="78"/>
    </row>
    <row r="3334" spans="2:2" s="3" customFormat="1" ht="13.2">
      <c r="B3334" s="78"/>
    </row>
    <row r="3335" spans="2:2" s="3" customFormat="1" ht="13.2">
      <c r="B3335" s="78"/>
    </row>
    <row r="3336" spans="2:2" s="3" customFormat="1" ht="13.2">
      <c r="B3336" s="78"/>
    </row>
    <row r="3337" spans="2:2" s="3" customFormat="1" ht="13.2">
      <c r="B3337" s="78"/>
    </row>
    <row r="3338" spans="2:2" s="3" customFormat="1" ht="13.2">
      <c r="B3338" s="78"/>
    </row>
    <row r="3339" spans="2:2" s="3" customFormat="1" ht="13.2">
      <c r="B3339" s="78"/>
    </row>
    <row r="3340" spans="2:2" s="3" customFormat="1" ht="13.2">
      <c r="B3340" s="78"/>
    </row>
    <row r="3341" spans="2:2" s="3" customFormat="1" ht="13.2">
      <c r="B3341" s="78"/>
    </row>
    <row r="3342" spans="2:2" s="3" customFormat="1" ht="13.2">
      <c r="B3342" s="78"/>
    </row>
    <row r="3343" spans="2:2" s="3" customFormat="1" ht="13.2">
      <c r="B3343" s="78"/>
    </row>
    <row r="3344" spans="2:2" s="3" customFormat="1" ht="13.2">
      <c r="B3344" s="78"/>
    </row>
    <row r="3345" spans="2:2" s="3" customFormat="1" ht="13.2">
      <c r="B3345" s="78"/>
    </row>
    <row r="3346" spans="2:2" s="3" customFormat="1" ht="13.2">
      <c r="B3346" s="78"/>
    </row>
    <row r="3347" spans="2:2" s="3" customFormat="1" ht="13.2">
      <c r="B3347" s="78"/>
    </row>
    <row r="3348" spans="2:2" s="3" customFormat="1" ht="13.2">
      <c r="B3348" s="78"/>
    </row>
    <row r="3349" spans="2:2" s="3" customFormat="1" ht="13.2">
      <c r="B3349" s="78"/>
    </row>
    <row r="3350" spans="2:2" s="3" customFormat="1" ht="13.2">
      <c r="B3350" s="78"/>
    </row>
    <row r="3351" spans="2:2" s="3" customFormat="1" ht="13.2">
      <c r="B3351" s="78"/>
    </row>
    <row r="3352" spans="2:2" s="3" customFormat="1" ht="13.2">
      <c r="B3352" s="78"/>
    </row>
    <row r="3353" spans="2:2" s="3" customFormat="1" ht="13.2">
      <c r="B3353" s="78"/>
    </row>
    <row r="3354" spans="2:2" s="3" customFormat="1" ht="13.2">
      <c r="B3354" s="78"/>
    </row>
    <row r="3355" spans="2:2" s="3" customFormat="1" ht="13.2">
      <c r="B3355" s="78"/>
    </row>
    <row r="3356" spans="2:2" s="3" customFormat="1" ht="13.2">
      <c r="B3356" s="78"/>
    </row>
    <row r="3357" spans="2:2" s="3" customFormat="1" ht="13.2">
      <c r="B3357" s="78"/>
    </row>
    <row r="3358" spans="2:2" s="3" customFormat="1" ht="13.2">
      <c r="B3358" s="78"/>
    </row>
    <row r="3359" spans="2:2" s="3" customFormat="1" ht="13.2">
      <c r="B3359" s="78"/>
    </row>
    <row r="3360" spans="2:2" s="3" customFormat="1" ht="13.2">
      <c r="B3360" s="78"/>
    </row>
    <row r="3361" spans="2:2" s="3" customFormat="1" ht="13.2">
      <c r="B3361" s="78"/>
    </row>
    <row r="3362" spans="2:2" s="3" customFormat="1" ht="13.2">
      <c r="B3362" s="78"/>
    </row>
    <row r="3363" spans="2:2" s="3" customFormat="1" ht="13.2">
      <c r="B3363" s="78"/>
    </row>
    <row r="3364" spans="2:2" s="3" customFormat="1" ht="13.2">
      <c r="B3364" s="78"/>
    </row>
    <row r="3365" spans="2:2" s="3" customFormat="1" ht="13.2">
      <c r="B3365" s="78"/>
    </row>
    <row r="3366" spans="2:2" s="3" customFormat="1" ht="13.2">
      <c r="B3366" s="78"/>
    </row>
    <row r="3367" spans="2:2" s="3" customFormat="1" ht="13.2">
      <c r="B3367" s="78"/>
    </row>
    <row r="3368" spans="2:2" s="3" customFormat="1" ht="13.2">
      <c r="B3368" s="78"/>
    </row>
    <row r="3369" spans="2:2" s="3" customFormat="1" ht="13.2">
      <c r="B3369" s="78"/>
    </row>
    <row r="3370" spans="2:2" s="3" customFormat="1" ht="13.2">
      <c r="B3370" s="78"/>
    </row>
    <row r="3371" spans="2:2" s="3" customFormat="1" ht="13.2">
      <c r="B3371" s="78"/>
    </row>
    <row r="3372" spans="2:2" s="3" customFormat="1" ht="13.2">
      <c r="B3372" s="78"/>
    </row>
    <row r="3373" spans="2:2" s="3" customFormat="1" ht="13.2">
      <c r="B3373" s="78"/>
    </row>
    <row r="3374" spans="2:2" s="3" customFormat="1" ht="13.2">
      <c r="B3374" s="78"/>
    </row>
    <row r="3375" spans="2:2" s="3" customFormat="1" ht="13.2">
      <c r="B3375" s="78"/>
    </row>
    <row r="3376" spans="2:2" s="3" customFormat="1" ht="13.2">
      <c r="B3376" s="78"/>
    </row>
    <row r="3377" spans="2:2" s="3" customFormat="1" ht="13.2">
      <c r="B3377" s="78"/>
    </row>
    <row r="3378" spans="2:2" s="3" customFormat="1" ht="13.2">
      <c r="B3378" s="78"/>
    </row>
    <row r="3379" spans="2:2" s="3" customFormat="1" ht="13.2">
      <c r="B3379" s="78"/>
    </row>
    <row r="3380" spans="2:2" s="3" customFormat="1" ht="13.2">
      <c r="B3380" s="78"/>
    </row>
    <row r="3381" spans="2:2" s="3" customFormat="1" ht="13.2">
      <c r="B3381" s="78"/>
    </row>
    <row r="3382" spans="2:2" s="3" customFormat="1" ht="13.2">
      <c r="B3382" s="78"/>
    </row>
    <row r="3383" spans="2:2" s="3" customFormat="1" ht="13.2">
      <c r="B3383" s="78"/>
    </row>
    <row r="3384" spans="2:2" s="3" customFormat="1" ht="13.2">
      <c r="B3384" s="78"/>
    </row>
    <row r="3385" spans="2:2" s="3" customFormat="1" ht="13.2">
      <c r="B3385" s="78"/>
    </row>
    <row r="3386" spans="2:2" s="3" customFormat="1" ht="13.2">
      <c r="B3386" s="78"/>
    </row>
    <row r="3387" spans="2:2" s="3" customFormat="1" ht="13.2">
      <c r="B3387" s="78"/>
    </row>
    <row r="3388" spans="2:2" s="3" customFormat="1" ht="13.2">
      <c r="B3388" s="78"/>
    </row>
    <row r="3389" spans="2:2" s="3" customFormat="1" ht="13.2">
      <c r="B3389" s="78"/>
    </row>
    <row r="3390" spans="2:2" s="3" customFormat="1" ht="13.2">
      <c r="B3390" s="78"/>
    </row>
    <row r="3391" spans="2:2" s="3" customFormat="1" ht="13.2">
      <c r="B3391" s="78"/>
    </row>
    <row r="3392" spans="2:2" s="3" customFormat="1" ht="13.2">
      <c r="B3392" s="78"/>
    </row>
    <row r="3393" spans="2:2" s="3" customFormat="1" ht="13.2">
      <c r="B3393" s="78"/>
    </row>
    <row r="3394" spans="2:2" s="3" customFormat="1" ht="13.2">
      <c r="B3394" s="78"/>
    </row>
    <row r="3395" spans="2:2" s="3" customFormat="1" ht="13.2">
      <c r="B3395" s="78"/>
    </row>
    <row r="3396" spans="2:2" s="3" customFormat="1" ht="13.2">
      <c r="B3396" s="78"/>
    </row>
    <row r="3397" spans="2:2" s="3" customFormat="1" ht="13.2">
      <c r="B3397" s="78"/>
    </row>
    <row r="3398" spans="2:2" s="3" customFormat="1" ht="13.2">
      <c r="B3398" s="78"/>
    </row>
    <row r="3399" spans="2:2" s="3" customFormat="1" ht="13.2">
      <c r="B3399" s="78"/>
    </row>
    <row r="3400" spans="2:2" s="3" customFormat="1" ht="13.2">
      <c r="B3400" s="78"/>
    </row>
    <row r="3401" spans="2:2" s="3" customFormat="1" ht="13.2">
      <c r="B3401" s="78"/>
    </row>
    <row r="3402" spans="2:2" s="3" customFormat="1" ht="13.2">
      <c r="B3402" s="78"/>
    </row>
    <row r="3403" spans="2:2" s="3" customFormat="1" ht="13.2">
      <c r="B3403" s="78"/>
    </row>
    <row r="3404" spans="2:2" s="3" customFormat="1" ht="13.2">
      <c r="B3404" s="78"/>
    </row>
    <row r="3405" spans="2:2" s="3" customFormat="1" ht="13.2">
      <c r="B3405" s="78"/>
    </row>
    <row r="3406" spans="2:2" s="3" customFormat="1" ht="13.2">
      <c r="B3406" s="78"/>
    </row>
    <row r="3407" spans="2:2" s="3" customFormat="1" ht="13.2">
      <c r="B3407" s="78"/>
    </row>
    <row r="3408" spans="2:2" s="3" customFormat="1" ht="13.2">
      <c r="B3408" s="78"/>
    </row>
    <row r="3409" spans="2:2" s="3" customFormat="1" ht="13.2">
      <c r="B3409" s="78"/>
    </row>
    <row r="3410" spans="2:2" s="3" customFormat="1" ht="13.2">
      <c r="B3410" s="78"/>
    </row>
    <row r="3411" spans="2:2" s="3" customFormat="1" ht="13.2">
      <c r="B3411" s="78"/>
    </row>
    <row r="3412" spans="2:2" s="3" customFormat="1" ht="13.2">
      <c r="B3412" s="78"/>
    </row>
    <row r="3413" spans="2:2" s="3" customFormat="1" ht="13.2">
      <c r="B3413" s="78"/>
    </row>
    <row r="3414" spans="2:2" s="3" customFormat="1" ht="13.2">
      <c r="B3414" s="78"/>
    </row>
    <row r="3415" spans="2:2" s="3" customFormat="1" ht="13.2">
      <c r="B3415" s="78"/>
    </row>
    <row r="3416" spans="2:2" s="3" customFormat="1" ht="13.2">
      <c r="B3416" s="78"/>
    </row>
    <row r="3417" spans="2:2" s="3" customFormat="1" ht="13.2">
      <c r="B3417" s="78"/>
    </row>
    <row r="3418" spans="2:2" s="3" customFormat="1" ht="13.2">
      <c r="B3418" s="78"/>
    </row>
    <row r="3419" spans="2:2" s="3" customFormat="1" ht="13.2">
      <c r="B3419" s="78"/>
    </row>
    <row r="3420" spans="2:2" s="3" customFormat="1" ht="13.2">
      <c r="B3420" s="78"/>
    </row>
    <row r="3421" spans="2:2" s="3" customFormat="1" ht="13.2">
      <c r="B3421" s="78"/>
    </row>
    <row r="3422" spans="2:2" s="3" customFormat="1" ht="13.2">
      <c r="B3422" s="78"/>
    </row>
    <row r="3423" spans="2:2" s="3" customFormat="1" ht="13.2">
      <c r="B3423" s="78"/>
    </row>
    <row r="3424" spans="2:2" s="3" customFormat="1" ht="13.2">
      <c r="B3424" s="78"/>
    </row>
    <row r="3425" spans="2:2" s="3" customFormat="1" ht="13.2">
      <c r="B3425" s="78"/>
    </row>
    <row r="3426" spans="2:2" s="3" customFormat="1" ht="13.2">
      <c r="B3426" s="78"/>
    </row>
    <row r="3427" spans="2:2" s="3" customFormat="1" ht="13.2">
      <c r="B3427" s="78"/>
    </row>
    <row r="3428" spans="2:2" s="3" customFormat="1" ht="13.2">
      <c r="B3428" s="78"/>
    </row>
    <row r="3429" spans="2:2" s="3" customFormat="1" ht="13.2">
      <c r="B3429" s="78"/>
    </row>
    <row r="3430" spans="2:2" s="3" customFormat="1" ht="13.2">
      <c r="B3430" s="78"/>
    </row>
    <row r="3431" spans="2:2" s="3" customFormat="1" ht="13.2">
      <c r="B3431" s="78"/>
    </row>
    <row r="3432" spans="2:2" s="3" customFormat="1" ht="13.2">
      <c r="B3432" s="78"/>
    </row>
    <row r="3433" spans="2:2" s="3" customFormat="1" ht="13.2">
      <c r="B3433" s="78"/>
    </row>
    <row r="3434" spans="2:2" s="3" customFormat="1" ht="13.2">
      <c r="B3434" s="78"/>
    </row>
    <row r="3435" spans="2:2" s="3" customFormat="1" ht="13.2">
      <c r="B3435" s="78"/>
    </row>
    <row r="3436" spans="2:2" s="3" customFormat="1" ht="13.2">
      <c r="B3436" s="78"/>
    </row>
    <row r="3437" spans="2:2" s="3" customFormat="1" ht="13.2">
      <c r="B3437" s="78"/>
    </row>
    <row r="3438" spans="2:2" s="3" customFormat="1" ht="13.2">
      <c r="B3438" s="78"/>
    </row>
    <row r="3439" spans="2:2" s="3" customFormat="1" ht="13.2">
      <c r="B3439" s="78"/>
    </row>
    <row r="3440" spans="2:2" s="3" customFormat="1" ht="13.2">
      <c r="B3440" s="78"/>
    </row>
    <row r="3441" spans="2:2" s="3" customFormat="1" ht="13.2">
      <c r="B3441" s="78"/>
    </row>
    <row r="3442" spans="2:2" s="3" customFormat="1" ht="13.2">
      <c r="B3442" s="78"/>
    </row>
    <row r="3443" spans="2:2" s="3" customFormat="1" ht="13.2">
      <c r="B3443" s="78"/>
    </row>
    <row r="3444" spans="2:2" s="3" customFormat="1" ht="13.2">
      <c r="B3444" s="78"/>
    </row>
    <row r="3445" spans="2:2" s="3" customFormat="1" ht="13.2">
      <c r="B3445" s="78"/>
    </row>
    <row r="3446" spans="2:2" s="3" customFormat="1" ht="13.2">
      <c r="B3446" s="78"/>
    </row>
    <row r="3447" spans="2:2" s="3" customFormat="1" ht="13.2">
      <c r="B3447" s="78"/>
    </row>
    <row r="3448" spans="2:2" s="3" customFormat="1" ht="13.2">
      <c r="B3448" s="78"/>
    </row>
    <row r="3449" spans="2:2" s="3" customFormat="1" ht="13.2">
      <c r="B3449" s="78"/>
    </row>
    <row r="3450" spans="2:2" s="3" customFormat="1" ht="13.2">
      <c r="B3450" s="78"/>
    </row>
    <row r="3451" spans="2:2" s="3" customFormat="1" ht="13.2">
      <c r="B3451" s="78"/>
    </row>
    <row r="3452" spans="2:2" s="3" customFormat="1" ht="13.2">
      <c r="B3452" s="78"/>
    </row>
    <row r="3453" spans="2:2" s="3" customFormat="1" ht="13.2">
      <c r="B3453" s="78"/>
    </row>
    <row r="3454" spans="2:2" s="3" customFormat="1" ht="13.2">
      <c r="B3454" s="78"/>
    </row>
    <row r="3455" spans="2:2" s="3" customFormat="1" ht="13.2">
      <c r="B3455" s="78"/>
    </row>
    <row r="3456" spans="2:2" s="3" customFormat="1" ht="13.2">
      <c r="B3456" s="78"/>
    </row>
    <row r="3457" spans="2:2" s="3" customFormat="1" ht="13.2">
      <c r="B3457" s="78"/>
    </row>
    <row r="3458" spans="2:2" s="3" customFormat="1" ht="13.2">
      <c r="B3458" s="78"/>
    </row>
    <row r="3459" spans="2:2" s="3" customFormat="1" ht="13.2">
      <c r="B3459" s="78"/>
    </row>
    <row r="3460" spans="2:2" s="3" customFormat="1" ht="13.2">
      <c r="B3460" s="78"/>
    </row>
    <row r="3461" spans="2:2" s="3" customFormat="1" ht="13.2">
      <c r="B3461" s="78"/>
    </row>
    <row r="3462" spans="2:2" s="3" customFormat="1" ht="13.2">
      <c r="B3462" s="78"/>
    </row>
    <row r="3463" spans="2:2" s="3" customFormat="1" ht="13.2">
      <c r="B3463" s="78"/>
    </row>
    <row r="3464" spans="2:2" s="3" customFormat="1" ht="13.2">
      <c r="B3464" s="78"/>
    </row>
    <row r="3465" spans="2:2" s="3" customFormat="1" ht="13.2">
      <c r="B3465" s="78"/>
    </row>
    <row r="3466" spans="2:2" s="3" customFormat="1" ht="13.2">
      <c r="B3466" s="78"/>
    </row>
    <row r="3467" spans="2:2" s="3" customFormat="1" ht="13.2">
      <c r="B3467" s="78"/>
    </row>
    <row r="3468" spans="2:2" s="3" customFormat="1" ht="13.2">
      <c r="B3468" s="78"/>
    </row>
    <row r="3469" spans="2:2" s="3" customFormat="1" ht="13.2">
      <c r="B3469" s="78"/>
    </row>
    <row r="3470" spans="2:2" s="3" customFormat="1" ht="13.2">
      <c r="B3470" s="78"/>
    </row>
    <row r="3471" spans="2:2" s="3" customFormat="1" ht="13.2">
      <c r="B3471" s="78"/>
    </row>
    <row r="3472" spans="2:2" s="3" customFormat="1" ht="13.2">
      <c r="B3472" s="78"/>
    </row>
    <row r="3473" spans="2:2" s="3" customFormat="1" ht="13.2">
      <c r="B3473" s="78"/>
    </row>
    <row r="3474" spans="2:2" s="3" customFormat="1" ht="13.2">
      <c r="B3474" s="78"/>
    </row>
    <row r="3475" spans="2:2" s="3" customFormat="1" ht="13.2">
      <c r="B3475" s="78"/>
    </row>
    <row r="3476" spans="2:2" s="3" customFormat="1" ht="13.2">
      <c r="B3476" s="78"/>
    </row>
    <row r="3477" spans="2:2" s="3" customFormat="1" ht="13.2">
      <c r="B3477" s="78"/>
    </row>
    <row r="3478" spans="2:2" s="3" customFormat="1" ht="13.2">
      <c r="B3478" s="78"/>
    </row>
    <row r="3479" spans="2:2" s="3" customFormat="1" ht="13.2">
      <c r="B3479" s="78"/>
    </row>
    <row r="3480" spans="2:2" s="3" customFormat="1" ht="13.2">
      <c r="B3480" s="78"/>
    </row>
    <row r="3481" spans="2:2" s="3" customFormat="1" ht="13.2">
      <c r="B3481" s="78"/>
    </row>
    <row r="3482" spans="2:2" s="3" customFormat="1" ht="13.2">
      <c r="B3482" s="78"/>
    </row>
    <row r="3483" spans="2:2" s="3" customFormat="1" ht="13.2">
      <c r="B3483" s="78"/>
    </row>
    <row r="3484" spans="2:2" s="3" customFormat="1" ht="13.2">
      <c r="B3484" s="78"/>
    </row>
    <row r="3485" spans="2:2" s="3" customFormat="1" ht="13.2">
      <c r="B3485" s="78"/>
    </row>
    <row r="3486" spans="2:2" s="3" customFormat="1" ht="13.2">
      <c r="B3486" s="78"/>
    </row>
    <row r="3487" spans="2:2" s="3" customFormat="1" ht="13.2">
      <c r="B3487" s="78"/>
    </row>
    <row r="3488" spans="2:2" s="3" customFormat="1" ht="13.2">
      <c r="B3488" s="78"/>
    </row>
    <row r="3489" spans="2:2" s="3" customFormat="1" ht="13.2">
      <c r="B3489" s="78"/>
    </row>
    <row r="3490" spans="2:2" s="3" customFormat="1" ht="13.2">
      <c r="B3490" s="78"/>
    </row>
    <row r="3491" spans="2:2" s="3" customFormat="1" ht="13.2">
      <c r="B3491" s="78"/>
    </row>
    <row r="3492" spans="2:2" s="3" customFormat="1" ht="13.2">
      <c r="B3492" s="78"/>
    </row>
    <row r="3493" spans="2:2" s="3" customFormat="1" ht="13.2">
      <c r="B3493" s="78"/>
    </row>
    <row r="3494" spans="2:2" s="3" customFormat="1" ht="13.2">
      <c r="B3494" s="78"/>
    </row>
    <row r="3495" spans="2:2" s="3" customFormat="1" ht="13.2">
      <c r="B3495" s="78"/>
    </row>
    <row r="3496" spans="2:2" s="3" customFormat="1" ht="13.2">
      <c r="B3496" s="78"/>
    </row>
    <row r="3497" spans="2:2" s="3" customFormat="1" ht="13.2">
      <c r="B3497" s="78"/>
    </row>
    <row r="3498" spans="2:2" s="3" customFormat="1" ht="13.2">
      <c r="B3498" s="78"/>
    </row>
    <row r="3499" spans="2:2" s="3" customFormat="1" ht="13.2">
      <c r="B3499" s="78"/>
    </row>
    <row r="3500" spans="2:2" s="3" customFormat="1" ht="13.2">
      <c r="B3500" s="78"/>
    </row>
    <row r="3501" spans="2:2" s="3" customFormat="1" ht="13.2">
      <c r="B3501" s="78"/>
    </row>
    <row r="3502" spans="2:2" s="3" customFormat="1" ht="13.2">
      <c r="B3502" s="78"/>
    </row>
    <row r="3503" spans="2:2" s="3" customFormat="1" ht="13.2">
      <c r="B3503" s="78"/>
    </row>
    <row r="3504" spans="2:2" s="3" customFormat="1" ht="13.2">
      <c r="B3504" s="78"/>
    </row>
    <row r="3505" spans="2:2" s="3" customFormat="1" ht="13.2">
      <c r="B3505" s="78"/>
    </row>
    <row r="3506" spans="2:2" s="3" customFormat="1" ht="13.2">
      <c r="B3506" s="78"/>
    </row>
    <row r="3507" spans="2:2" s="3" customFormat="1" ht="13.2">
      <c r="B3507" s="78"/>
    </row>
    <row r="3508" spans="2:2" s="3" customFormat="1" ht="13.2">
      <c r="B3508" s="78"/>
    </row>
    <row r="3509" spans="2:2" s="3" customFormat="1" ht="13.2">
      <c r="B3509" s="78"/>
    </row>
    <row r="3510" spans="2:2" s="3" customFormat="1" ht="13.2">
      <c r="B3510" s="78"/>
    </row>
    <row r="3511" spans="2:2" s="3" customFormat="1" ht="13.2">
      <c r="B3511" s="78"/>
    </row>
    <row r="3512" spans="2:2" s="3" customFormat="1" ht="13.2">
      <c r="B3512" s="78"/>
    </row>
    <row r="3513" spans="2:2" s="3" customFormat="1" ht="13.2">
      <c r="B3513" s="78"/>
    </row>
    <row r="3514" spans="2:2" s="3" customFormat="1" ht="13.2">
      <c r="B3514" s="78"/>
    </row>
    <row r="3515" spans="2:2" s="3" customFormat="1" ht="13.2">
      <c r="B3515" s="78"/>
    </row>
    <row r="3516" spans="2:2" s="3" customFormat="1" ht="13.2">
      <c r="B3516" s="78"/>
    </row>
    <row r="3517" spans="2:2" s="3" customFormat="1" ht="13.2">
      <c r="B3517" s="78"/>
    </row>
    <row r="3518" spans="2:2" s="3" customFormat="1" ht="13.2">
      <c r="B3518" s="78"/>
    </row>
    <row r="3519" spans="2:2" s="3" customFormat="1" ht="13.2">
      <c r="B3519" s="78"/>
    </row>
    <row r="3520" spans="2:2" s="3" customFormat="1" ht="13.2">
      <c r="B3520" s="78"/>
    </row>
    <row r="3521" spans="2:2" s="3" customFormat="1" ht="13.2">
      <c r="B3521" s="78"/>
    </row>
    <row r="3522" spans="2:2" s="3" customFormat="1" ht="13.2">
      <c r="B3522" s="78"/>
    </row>
    <row r="3523" spans="2:2" s="3" customFormat="1" ht="13.2">
      <c r="B3523" s="78"/>
    </row>
    <row r="3524" spans="2:2" s="3" customFormat="1" ht="13.2">
      <c r="B3524" s="78"/>
    </row>
    <row r="3525" spans="2:2" s="3" customFormat="1" ht="13.2">
      <c r="B3525" s="78"/>
    </row>
    <row r="3526" spans="2:2" s="3" customFormat="1" ht="13.2">
      <c r="B3526" s="78"/>
    </row>
    <row r="3527" spans="2:2" s="3" customFormat="1" ht="13.2">
      <c r="B3527" s="78"/>
    </row>
    <row r="3528" spans="2:2" s="3" customFormat="1" ht="13.2">
      <c r="B3528" s="78"/>
    </row>
    <row r="3529" spans="2:2" s="3" customFormat="1" ht="13.2">
      <c r="B3529" s="78"/>
    </row>
    <row r="3530" spans="2:2" s="3" customFormat="1" ht="13.2">
      <c r="B3530" s="78"/>
    </row>
    <row r="3531" spans="2:2" s="3" customFormat="1" ht="13.2">
      <c r="B3531" s="78"/>
    </row>
    <row r="3532" spans="2:2" s="3" customFormat="1" ht="13.2">
      <c r="B3532" s="78"/>
    </row>
    <row r="3533" spans="2:2" s="3" customFormat="1" ht="13.2">
      <c r="B3533" s="78"/>
    </row>
    <row r="3534" spans="2:2" s="3" customFormat="1" ht="13.2">
      <c r="B3534" s="78"/>
    </row>
    <row r="3535" spans="2:2" s="3" customFormat="1" ht="13.2">
      <c r="B3535" s="78"/>
    </row>
    <row r="3536" spans="2:2" s="3" customFormat="1" ht="13.2">
      <c r="B3536" s="78"/>
    </row>
    <row r="3537" spans="2:2" s="3" customFormat="1" ht="13.2">
      <c r="B3537" s="78"/>
    </row>
    <row r="3538" spans="2:2" s="3" customFormat="1" ht="13.2">
      <c r="B3538" s="78"/>
    </row>
    <row r="3539" spans="2:2" s="3" customFormat="1" ht="13.2">
      <c r="B3539" s="78"/>
    </row>
    <row r="3540" spans="2:2" s="3" customFormat="1" ht="13.2">
      <c r="B3540" s="78"/>
    </row>
    <row r="3541" spans="2:2" s="3" customFormat="1" ht="13.2">
      <c r="B3541" s="78"/>
    </row>
    <row r="3542" spans="2:2" s="3" customFormat="1" ht="13.2">
      <c r="B3542" s="78"/>
    </row>
    <row r="3543" spans="2:2" s="3" customFormat="1" ht="13.2">
      <c r="B3543" s="78"/>
    </row>
    <row r="3544" spans="2:2" s="3" customFormat="1" ht="13.2">
      <c r="B3544" s="78"/>
    </row>
    <row r="3545" spans="2:2" s="3" customFormat="1" ht="13.2">
      <c r="B3545" s="78"/>
    </row>
    <row r="3546" spans="2:2" s="3" customFormat="1" ht="13.2">
      <c r="B3546" s="78"/>
    </row>
    <row r="3547" spans="2:2" s="3" customFormat="1" ht="13.2">
      <c r="B3547" s="78"/>
    </row>
    <row r="3548" spans="2:2" s="3" customFormat="1" ht="13.2">
      <c r="B3548" s="78"/>
    </row>
    <row r="3549" spans="2:2" s="3" customFormat="1" ht="13.2">
      <c r="B3549" s="78"/>
    </row>
    <row r="3550" spans="2:2" s="3" customFormat="1" ht="13.2">
      <c r="B3550" s="78"/>
    </row>
    <row r="3551" spans="2:2" s="3" customFormat="1" ht="13.2">
      <c r="B3551" s="78"/>
    </row>
    <row r="3552" spans="2:2" s="3" customFormat="1" ht="13.2">
      <c r="B3552" s="78"/>
    </row>
    <row r="3553" spans="2:2" s="3" customFormat="1" ht="13.2">
      <c r="B3553" s="78"/>
    </row>
    <row r="3554" spans="2:2" s="3" customFormat="1" ht="13.2">
      <c r="B3554" s="78"/>
    </row>
    <row r="3555" spans="2:2" s="3" customFormat="1" ht="13.2">
      <c r="B3555" s="78"/>
    </row>
    <row r="3556" spans="2:2" s="3" customFormat="1" ht="13.2">
      <c r="B3556" s="78"/>
    </row>
    <row r="3557" spans="2:2" s="3" customFormat="1" ht="13.5" customHeight="1">
      <c r="B3557" s="78"/>
    </row>
    <row r="3558" spans="2:2" s="3" customFormat="1" ht="13.2">
      <c r="B3558" s="78"/>
    </row>
    <row r="3559" spans="2:2" s="3" customFormat="1" ht="13.2">
      <c r="B3559" s="78"/>
    </row>
    <row r="3560" spans="2:2" s="3" customFormat="1" ht="13.2">
      <c r="B3560" s="78"/>
    </row>
    <row r="3561" spans="2:2" s="3" customFormat="1" ht="13.2">
      <c r="B3561" s="78"/>
    </row>
    <row r="3562" spans="2:2" s="3" customFormat="1" ht="13.2">
      <c r="B3562" s="78"/>
    </row>
    <row r="3563" spans="2:2" s="3" customFormat="1" ht="13.2">
      <c r="B3563" s="78"/>
    </row>
    <row r="3564" spans="2:2" s="3" customFormat="1" ht="13.2">
      <c r="B3564" s="78"/>
    </row>
    <row r="3565" spans="2:2" s="3" customFormat="1" ht="13.2">
      <c r="B3565" s="78"/>
    </row>
    <row r="3566" spans="2:2" s="3" customFormat="1" ht="13.2">
      <c r="B3566" s="78"/>
    </row>
    <row r="3567" spans="2:2" s="3" customFormat="1" ht="13.2">
      <c r="B3567" s="78"/>
    </row>
    <row r="3568" spans="2:2" s="3" customFormat="1" ht="13.2">
      <c r="B3568" s="78"/>
    </row>
    <row r="3569" spans="2:2" s="3" customFormat="1" ht="13.2">
      <c r="B3569" s="78"/>
    </row>
    <row r="3570" spans="2:2" s="3" customFormat="1" ht="13.2">
      <c r="B3570" s="78"/>
    </row>
    <row r="3571" spans="2:2" s="3" customFormat="1" ht="13.2">
      <c r="B3571" s="78"/>
    </row>
    <row r="3572" spans="2:2" s="3" customFormat="1" ht="13.2">
      <c r="B3572" s="78"/>
    </row>
    <row r="3573" spans="2:2" s="3" customFormat="1" ht="13.2">
      <c r="B3573" s="78"/>
    </row>
    <row r="3574" spans="2:2" s="3" customFormat="1" ht="13.2">
      <c r="B3574" s="78"/>
    </row>
    <row r="3575" spans="2:2" s="3" customFormat="1" ht="13.2">
      <c r="B3575" s="78"/>
    </row>
    <row r="3576" spans="2:2" s="3" customFormat="1" ht="13.2">
      <c r="B3576" s="78"/>
    </row>
    <row r="3577" spans="2:2" s="3" customFormat="1" ht="13.2">
      <c r="B3577" s="78"/>
    </row>
    <row r="3578" spans="2:2" s="3" customFormat="1" ht="13.2">
      <c r="B3578" s="78"/>
    </row>
    <row r="3579" spans="2:2" s="3" customFormat="1" ht="13.2">
      <c r="B3579" s="78"/>
    </row>
    <row r="3580" spans="2:2" s="3" customFormat="1" ht="13.2">
      <c r="B3580" s="78"/>
    </row>
    <row r="3581" spans="2:2" s="3" customFormat="1" ht="13.2">
      <c r="B3581" s="78"/>
    </row>
    <row r="3582" spans="2:2" s="3" customFormat="1" ht="13.2">
      <c r="B3582" s="78"/>
    </row>
    <row r="3583" spans="2:2" s="3" customFormat="1" ht="13.2">
      <c r="B3583" s="78"/>
    </row>
    <row r="3584" spans="2:2" s="3" customFormat="1" ht="13.2">
      <c r="B3584" s="78"/>
    </row>
    <row r="3585" spans="2:2" s="3" customFormat="1" ht="13.2">
      <c r="B3585" s="78"/>
    </row>
    <row r="3586" spans="2:2" s="3" customFormat="1" ht="13.2">
      <c r="B3586" s="78"/>
    </row>
    <row r="3587" spans="2:2" s="3" customFormat="1" ht="13.2">
      <c r="B3587" s="78"/>
    </row>
    <row r="3588" spans="2:2" s="3" customFormat="1" ht="13.2">
      <c r="B3588" s="78"/>
    </row>
    <row r="3589" spans="2:2" s="3" customFormat="1" ht="13.2">
      <c r="B3589" s="78"/>
    </row>
    <row r="3590" spans="2:2" s="3" customFormat="1" ht="13.2">
      <c r="B3590" s="78"/>
    </row>
    <row r="3591" spans="2:2" s="3" customFormat="1" ht="13.2">
      <c r="B3591" s="78"/>
    </row>
    <row r="3592" spans="2:2" s="3" customFormat="1" ht="13.2">
      <c r="B3592" s="78"/>
    </row>
    <row r="3593" spans="2:2" s="3" customFormat="1" ht="13.2">
      <c r="B3593" s="78"/>
    </row>
    <row r="3594" spans="2:2" s="3" customFormat="1" ht="13.2">
      <c r="B3594" s="78"/>
    </row>
    <row r="3595" spans="2:2" s="3" customFormat="1" ht="13.2">
      <c r="B3595" s="78"/>
    </row>
    <row r="3596" spans="2:2" s="3" customFormat="1" ht="13.2">
      <c r="B3596" s="78"/>
    </row>
    <row r="3597" spans="2:2" s="3" customFormat="1" ht="13.2">
      <c r="B3597" s="78"/>
    </row>
    <row r="3598" spans="2:2" s="3" customFormat="1" ht="13.2">
      <c r="B3598" s="78"/>
    </row>
    <row r="3599" spans="2:2" s="3" customFormat="1" ht="13.2">
      <c r="B3599" s="78"/>
    </row>
    <row r="3600" spans="2:2" s="3" customFormat="1" ht="13.2">
      <c r="B3600" s="78"/>
    </row>
    <row r="3601" spans="2:2" s="3" customFormat="1" ht="13.2">
      <c r="B3601" s="78"/>
    </row>
    <row r="3602" spans="2:2" s="3" customFormat="1" ht="13.2">
      <c r="B3602" s="78"/>
    </row>
    <row r="3603" spans="2:2" s="3" customFormat="1" ht="13.2">
      <c r="B3603" s="78"/>
    </row>
    <row r="3604" spans="2:2" s="3" customFormat="1" ht="13.2">
      <c r="B3604" s="78"/>
    </row>
    <row r="3605" spans="2:2" s="3" customFormat="1" ht="13.2">
      <c r="B3605" s="78"/>
    </row>
    <row r="3606" spans="2:2" s="3" customFormat="1" ht="13.2">
      <c r="B3606" s="78"/>
    </row>
    <row r="3607" spans="2:2" s="3" customFormat="1" ht="13.2">
      <c r="B3607" s="78"/>
    </row>
    <row r="3608" spans="2:2" s="3" customFormat="1" ht="13.2">
      <c r="B3608" s="78"/>
    </row>
    <row r="3609" spans="2:2" s="3" customFormat="1" ht="13.2">
      <c r="B3609" s="78"/>
    </row>
    <row r="3610" spans="2:2" s="3" customFormat="1" ht="13.2">
      <c r="B3610" s="78"/>
    </row>
    <row r="3611" spans="2:2" s="3" customFormat="1" ht="13.2">
      <c r="B3611" s="78"/>
    </row>
    <row r="3612" spans="2:2" s="3" customFormat="1" ht="13.2">
      <c r="B3612" s="78"/>
    </row>
    <row r="3613" spans="2:2" s="3" customFormat="1" ht="13.2">
      <c r="B3613" s="78"/>
    </row>
    <row r="3614" spans="2:2" s="3" customFormat="1" ht="13.2">
      <c r="B3614" s="78"/>
    </row>
    <row r="3615" spans="2:2" s="3" customFormat="1" ht="13.2">
      <c r="B3615" s="78"/>
    </row>
    <row r="3616" spans="2:2" s="3" customFormat="1" ht="13.2">
      <c r="B3616" s="78"/>
    </row>
    <row r="3617" spans="2:2" s="3" customFormat="1" ht="13.2">
      <c r="B3617" s="78"/>
    </row>
    <row r="3618" spans="2:2" s="3" customFormat="1" ht="13.2">
      <c r="B3618" s="78"/>
    </row>
    <row r="3619" spans="2:2" s="3" customFormat="1" ht="13.2">
      <c r="B3619" s="78"/>
    </row>
    <row r="3620" spans="2:2" s="3" customFormat="1" ht="13.2">
      <c r="B3620" s="78"/>
    </row>
    <row r="3621" spans="2:2" s="3" customFormat="1" ht="13.2">
      <c r="B3621" s="78"/>
    </row>
    <row r="3622" spans="2:2" s="3" customFormat="1" ht="13.2">
      <c r="B3622" s="78"/>
    </row>
    <row r="3623" spans="2:2" s="3" customFormat="1" ht="13.2">
      <c r="B3623" s="78"/>
    </row>
    <row r="3624" spans="2:2" s="3" customFormat="1" ht="13.2">
      <c r="B3624" s="78"/>
    </row>
    <row r="3625" spans="2:2" s="3" customFormat="1" ht="13.2">
      <c r="B3625" s="78"/>
    </row>
    <row r="3626" spans="2:2" s="3" customFormat="1" ht="13.2">
      <c r="B3626" s="78"/>
    </row>
    <row r="3627" spans="2:2" s="3" customFormat="1" ht="13.2">
      <c r="B3627" s="78"/>
    </row>
    <row r="3628" spans="2:2" s="3" customFormat="1" ht="13.2">
      <c r="B3628" s="78"/>
    </row>
    <row r="3629" spans="2:2" s="3" customFormat="1" ht="13.2">
      <c r="B3629" s="78"/>
    </row>
    <row r="3630" spans="2:2" s="3" customFormat="1" ht="13.2">
      <c r="B3630" s="78"/>
    </row>
    <row r="3631" spans="2:2" s="3" customFormat="1" ht="13.2">
      <c r="B3631" s="78"/>
    </row>
    <row r="3632" spans="2:2" s="3" customFormat="1" ht="13.2">
      <c r="B3632" s="78"/>
    </row>
    <row r="3633" spans="2:2" s="3" customFormat="1" ht="13.2">
      <c r="B3633" s="78"/>
    </row>
    <row r="3634" spans="2:2" s="3" customFormat="1" ht="13.2">
      <c r="B3634" s="78"/>
    </row>
    <row r="3635" spans="2:2" s="3" customFormat="1" ht="13.2">
      <c r="B3635" s="78"/>
    </row>
    <row r="3636" spans="2:2" s="3" customFormat="1" ht="13.2">
      <c r="B3636" s="78"/>
    </row>
    <row r="3637" spans="2:2" s="3" customFormat="1" ht="13.2">
      <c r="B3637" s="78"/>
    </row>
    <row r="3638" spans="2:2" s="3" customFormat="1" ht="13.2">
      <c r="B3638" s="78"/>
    </row>
    <row r="3639" spans="2:2" s="3" customFormat="1" ht="13.2">
      <c r="B3639" s="78"/>
    </row>
    <row r="3640" spans="2:2" s="3" customFormat="1" ht="13.2">
      <c r="B3640" s="78"/>
    </row>
    <row r="3641" spans="2:2" s="3" customFormat="1" ht="13.2">
      <c r="B3641" s="78"/>
    </row>
    <row r="3642" spans="2:2" s="3" customFormat="1" ht="13.2">
      <c r="B3642" s="78"/>
    </row>
    <row r="3643" spans="2:2" s="3" customFormat="1" ht="13.2">
      <c r="B3643" s="78"/>
    </row>
    <row r="3644" spans="2:2" s="3" customFormat="1" ht="13.2">
      <c r="B3644" s="78"/>
    </row>
    <row r="3645" spans="2:2" s="3" customFormat="1" ht="13.2">
      <c r="B3645" s="78"/>
    </row>
    <row r="3646" spans="2:2" s="3" customFormat="1" ht="13.2">
      <c r="B3646" s="78"/>
    </row>
    <row r="3647" spans="2:2" s="3" customFormat="1" ht="13.2">
      <c r="B3647" s="78"/>
    </row>
    <row r="3648" spans="2:2" s="3" customFormat="1" ht="13.2">
      <c r="B3648" s="78"/>
    </row>
    <row r="3649" spans="2:2" s="3" customFormat="1" ht="13.2">
      <c r="B3649" s="78"/>
    </row>
    <row r="3650" spans="2:2" s="3" customFormat="1" ht="13.2">
      <c r="B3650" s="78"/>
    </row>
    <row r="3651" spans="2:2" s="3" customFormat="1" ht="13.2">
      <c r="B3651" s="78"/>
    </row>
    <row r="3652" spans="2:2" s="3" customFormat="1" ht="13.2">
      <c r="B3652" s="78"/>
    </row>
    <row r="3653" spans="2:2" s="3" customFormat="1" ht="13.2">
      <c r="B3653" s="78"/>
    </row>
    <row r="3654" spans="2:2" s="3" customFormat="1" ht="13.2">
      <c r="B3654" s="78"/>
    </row>
    <row r="3655" spans="2:2" s="3" customFormat="1" ht="13.2">
      <c r="B3655" s="78"/>
    </row>
    <row r="3656" spans="2:2" s="3" customFormat="1" ht="13.2">
      <c r="B3656" s="78"/>
    </row>
    <row r="3657" spans="2:2" s="3" customFormat="1" ht="13.2">
      <c r="B3657" s="78"/>
    </row>
    <row r="3658" spans="2:2" s="3" customFormat="1" ht="13.2">
      <c r="B3658" s="78"/>
    </row>
    <row r="3659" spans="2:2" s="3" customFormat="1" ht="13.2">
      <c r="B3659" s="78"/>
    </row>
    <row r="3660" spans="2:2" s="3" customFormat="1" ht="13.5" customHeight="1">
      <c r="B3660" s="78"/>
    </row>
    <row r="3661" spans="2:2" s="3" customFormat="1" ht="13.2">
      <c r="B3661" s="78"/>
    </row>
    <row r="3662" spans="2:2" s="3" customFormat="1" ht="13.2">
      <c r="B3662" s="78"/>
    </row>
    <row r="3663" spans="2:2" s="3" customFormat="1" ht="13.2">
      <c r="B3663" s="78"/>
    </row>
    <row r="3664" spans="2:2" s="3" customFormat="1" ht="13.2">
      <c r="B3664" s="78"/>
    </row>
    <row r="3665" spans="2:2" s="3" customFormat="1" ht="13.2">
      <c r="B3665" s="78"/>
    </row>
    <row r="3666" spans="2:2" s="3" customFormat="1" ht="13.2">
      <c r="B3666" s="78"/>
    </row>
    <row r="3667" spans="2:2" s="3" customFormat="1" ht="13.2">
      <c r="B3667" s="78"/>
    </row>
    <row r="3668" spans="2:2" s="3" customFormat="1" ht="13.2">
      <c r="B3668" s="78"/>
    </row>
    <row r="3669" spans="2:2" s="3" customFormat="1" ht="13.2">
      <c r="B3669" s="78"/>
    </row>
    <row r="3670" spans="2:2" s="3" customFormat="1" ht="13.2">
      <c r="B3670" s="78"/>
    </row>
    <row r="3671" spans="2:2" s="3" customFormat="1" ht="13.2">
      <c r="B3671" s="78"/>
    </row>
    <row r="3672" spans="2:2" s="3" customFormat="1" ht="13.2">
      <c r="B3672" s="78"/>
    </row>
    <row r="3673" spans="2:2" s="3" customFormat="1" ht="13.2">
      <c r="B3673" s="78"/>
    </row>
    <row r="3674" spans="2:2" s="3" customFormat="1" ht="13.2">
      <c r="B3674" s="78"/>
    </row>
    <row r="3675" spans="2:2" s="3" customFormat="1" ht="13.2">
      <c r="B3675" s="78"/>
    </row>
    <row r="3676" spans="2:2" s="3" customFormat="1" ht="13.2">
      <c r="B3676" s="78"/>
    </row>
    <row r="3677" spans="2:2" s="3" customFormat="1" ht="13.2">
      <c r="B3677" s="78"/>
    </row>
    <row r="3678" spans="2:2" s="3" customFormat="1" ht="13.2">
      <c r="B3678" s="78"/>
    </row>
    <row r="3679" spans="2:2" s="3" customFormat="1" ht="13.2">
      <c r="B3679" s="78"/>
    </row>
    <row r="3680" spans="2:2" s="3" customFormat="1" ht="13.2">
      <c r="B3680" s="78"/>
    </row>
    <row r="3681" spans="2:2" s="3" customFormat="1" ht="13.2">
      <c r="B3681" s="78"/>
    </row>
    <row r="3682" spans="2:2" s="3" customFormat="1" ht="13.2">
      <c r="B3682" s="78"/>
    </row>
    <row r="3683" spans="2:2" s="3" customFormat="1" ht="13.2">
      <c r="B3683" s="78"/>
    </row>
    <row r="3684" spans="2:2" s="3" customFormat="1" ht="13.2">
      <c r="B3684" s="78"/>
    </row>
    <row r="3685" spans="2:2" s="3" customFormat="1" ht="13.2">
      <c r="B3685" s="78"/>
    </row>
    <row r="3686" spans="2:2" s="3" customFormat="1" ht="13.2">
      <c r="B3686" s="78"/>
    </row>
    <row r="3687" spans="2:2" s="3" customFormat="1" ht="13.2">
      <c r="B3687" s="78"/>
    </row>
    <row r="3688" spans="2:2" s="3" customFormat="1" ht="13.2">
      <c r="B3688" s="78"/>
    </row>
    <row r="3689" spans="2:2" s="3" customFormat="1" ht="13.2">
      <c r="B3689" s="78"/>
    </row>
    <row r="3690" spans="2:2" s="3" customFormat="1" ht="13.2">
      <c r="B3690" s="78"/>
    </row>
    <row r="3691" spans="2:2" s="3" customFormat="1" ht="13.2">
      <c r="B3691" s="78"/>
    </row>
    <row r="3692" spans="2:2" s="3" customFormat="1" ht="13.2">
      <c r="B3692" s="78"/>
    </row>
    <row r="3693" spans="2:2" s="3" customFormat="1" ht="13.2">
      <c r="B3693" s="78"/>
    </row>
    <row r="3694" spans="2:2" s="3" customFormat="1" ht="13.2">
      <c r="B3694" s="78"/>
    </row>
    <row r="3695" spans="2:2" s="3" customFormat="1" ht="13.2">
      <c r="B3695" s="78"/>
    </row>
    <row r="3696" spans="2:2" s="3" customFormat="1" ht="13.2">
      <c r="B3696" s="78"/>
    </row>
    <row r="3697" spans="2:2" s="3" customFormat="1" ht="13.2">
      <c r="B3697" s="78"/>
    </row>
    <row r="3698" spans="2:2" s="3" customFormat="1" ht="13.2">
      <c r="B3698" s="78"/>
    </row>
    <row r="3699" spans="2:2" s="3" customFormat="1" ht="13.2">
      <c r="B3699" s="78"/>
    </row>
    <row r="3700" spans="2:2" s="3" customFormat="1" ht="13.2">
      <c r="B3700" s="78"/>
    </row>
    <row r="3701" spans="2:2" s="3" customFormat="1" ht="13.2">
      <c r="B3701" s="78"/>
    </row>
    <row r="3702" spans="2:2" s="3" customFormat="1" ht="13.2">
      <c r="B3702" s="78"/>
    </row>
    <row r="3703" spans="2:2" s="3" customFormat="1" ht="13.2">
      <c r="B3703" s="78"/>
    </row>
    <row r="3704" spans="2:2" s="3" customFormat="1" ht="13.2">
      <c r="B3704" s="78"/>
    </row>
    <row r="3705" spans="2:2" s="3" customFormat="1" ht="13.2">
      <c r="B3705" s="78"/>
    </row>
    <row r="3706" spans="2:2" s="3" customFormat="1" ht="13.2">
      <c r="B3706" s="78"/>
    </row>
    <row r="3707" spans="2:2" s="3" customFormat="1" ht="13.2">
      <c r="B3707" s="78"/>
    </row>
    <row r="3708" spans="2:2" s="3" customFormat="1" ht="13.2">
      <c r="B3708" s="78"/>
    </row>
    <row r="3709" spans="2:2" s="3" customFormat="1" ht="13.2">
      <c r="B3709" s="78"/>
    </row>
    <row r="3710" spans="2:2" s="3" customFormat="1" ht="13.2">
      <c r="B3710" s="78"/>
    </row>
    <row r="3711" spans="2:2" s="3" customFormat="1" ht="13.2">
      <c r="B3711" s="78"/>
    </row>
    <row r="3712" spans="2:2" s="3" customFormat="1" ht="13.2">
      <c r="B3712" s="78"/>
    </row>
    <row r="3713" spans="2:2" s="3" customFormat="1" ht="13.2">
      <c r="B3713" s="78"/>
    </row>
    <row r="3714" spans="2:2" s="3" customFormat="1" ht="13.2">
      <c r="B3714" s="78"/>
    </row>
    <row r="3715" spans="2:2" s="3" customFormat="1" ht="13.2">
      <c r="B3715" s="78"/>
    </row>
    <row r="3716" spans="2:2" s="3" customFormat="1" ht="13.2">
      <c r="B3716" s="78"/>
    </row>
    <row r="3717" spans="2:2" s="3" customFormat="1" ht="13.2">
      <c r="B3717" s="78"/>
    </row>
    <row r="3718" spans="2:2" s="3" customFormat="1" ht="13.2">
      <c r="B3718" s="78"/>
    </row>
    <row r="3719" spans="2:2" s="3" customFormat="1" ht="13.2">
      <c r="B3719" s="78"/>
    </row>
    <row r="3720" spans="2:2" s="3" customFormat="1" ht="13.2">
      <c r="B3720" s="78"/>
    </row>
    <row r="3721" spans="2:2" s="3" customFormat="1" ht="13.2">
      <c r="B3721" s="78"/>
    </row>
    <row r="3722" spans="2:2" s="3" customFormat="1" ht="13.2">
      <c r="B3722" s="78"/>
    </row>
    <row r="3723" spans="2:2" s="3" customFormat="1" ht="13.2">
      <c r="B3723" s="78"/>
    </row>
    <row r="3724" spans="2:2" s="3" customFormat="1" ht="13.2">
      <c r="B3724" s="78"/>
    </row>
    <row r="3725" spans="2:2" s="3" customFormat="1" ht="13.2">
      <c r="B3725" s="78"/>
    </row>
    <row r="3726" spans="2:2" s="3" customFormat="1" ht="13.2">
      <c r="B3726" s="78"/>
    </row>
    <row r="3727" spans="2:2" s="3" customFormat="1" ht="13.2">
      <c r="B3727" s="78"/>
    </row>
    <row r="3728" spans="2:2" s="3" customFormat="1" ht="13.2">
      <c r="B3728" s="78"/>
    </row>
    <row r="3729" spans="2:2" s="3" customFormat="1" ht="13.2">
      <c r="B3729" s="78"/>
    </row>
    <row r="3730" spans="2:2" s="3" customFormat="1" ht="13.2">
      <c r="B3730" s="78"/>
    </row>
    <row r="3731" spans="2:2" s="3" customFormat="1" ht="13.2">
      <c r="B3731" s="78"/>
    </row>
    <row r="3732" spans="2:2" s="3" customFormat="1" ht="13.2">
      <c r="B3732" s="78"/>
    </row>
    <row r="3733" spans="2:2" s="3" customFormat="1" ht="13.2">
      <c r="B3733" s="78"/>
    </row>
    <row r="3734" spans="2:2" s="3" customFormat="1" ht="13.2">
      <c r="B3734" s="78"/>
    </row>
    <row r="3735" spans="2:2" s="3" customFormat="1" ht="13.2">
      <c r="B3735" s="78"/>
    </row>
    <row r="3736" spans="2:2" s="3" customFormat="1" ht="13.2">
      <c r="B3736" s="78"/>
    </row>
    <row r="3737" spans="2:2" s="3" customFormat="1" ht="13.2">
      <c r="B3737" s="78"/>
    </row>
    <row r="3738" spans="2:2" s="3" customFormat="1" ht="13.2">
      <c r="B3738" s="78"/>
    </row>
    <row r="3739" spans="2:2" s="3" customFormat="1" ht="13.2">
      <c r="B3739" s="78"/>
    </row>
    <row r="3740" spans="2:2" s="3" customFormat="1" ht="13.2">
      <c r="B3740" s="78"/>
    </row>
    <row r="3741" spans="2:2" s="3" customFormat="1" ht="13.2">
      <c r="B3741" s="78"/>
    </row>
    <row r="3742" spans="2:2" s="3" customFormat="1" ht="13.2">
      <c r="B3742" s="78"/>
    </row>
    <row r="3743" spans="2:2" s="3" customFormat="1" ht="13.2">
      <c r="B3743" s="78"/>
    </row>
    <row r="3744" spans="2:2" s="3" customFormat="1" ht="13.2">
      <c r="B3744" s="78"/>
    </row>
    <row r="3745" spans="2:2" s="3" customFormat="1" ht="13.2">
      <c r="B3745" s="78"/>
    </row>
    <row r="3746" spans="2:2" s="3" customFormat="1" ht="13.2">
      <c r="B3746" s="78"/>
    </row>
    <row r="3747" spans="2:2" s="3" customFormat="1" ht="13.2">
      <c r="B3747" s="78"/>
    </row>
    <row r="3748" spans="2:2" s="3" customFormat="1" ht="13.2">
      <c r="B3748" s="78"/>
    </row>
    <row r="3749" spans="2:2" s="3" customFormat="1" ht="13.2">
      <c r="B3749" s="78"/>
    </row>
    <row r="3750" spans="2:2" s="3" customFormat="1" ht="13.2">
      <c r="B3750" s="78"/>
    </row>
    <row r="3751" spans="2:2" s="3" customFormat="1" ht="13.2">
      <c r="B3751" s="78"/>
    </row>
    <row r="3752" spans="2:2" s="3" customFormat="1" ht="13.2">
      <c r="B3752" s="78"/>
    </row>
    <row r="3753" spans="2:2" s="3" customFormat="1" ht="13.2">
      <c r="B3753" s="78"/>
    </row>
    <row r="3754" spans="2:2" s="3" customFormat="1" ht="13.2">
      <c r="B3754" s="78"/>
    </row>
    <row r="3755" spans="2:2" s="3" customFormat="1" ht="13.2">
      <c r="B3755" s="78"/>
    </row>
    <row r="3756" spans="2:2" s="3" customFormat="1" ht="13.2">
      <c r="B3756" s="78"/>
    </row>
    <row r="3757" spans="2:2" s="3" customFormat="1" ht="13.2">
      <c r="B3757" s="78"/>
    </row>
    <row r="3758" spans="2:2" s="3" customFormat="1" ht="13.2">
      <c r="B3758" s="78"/>
    </row>
    <row r="3759" spans="2:2" s="3" customFormat="1" ht="13.2">
      <c r="B3759" s="78"/>
    </row>
    <row r="3760" spans="2:2" s="3" customFormat="1" ht="13.2">
      <c r="B3760" s="78"/>
    </row>
    <row r="3761" spans="2:2" s="3" customFormat="1" ht="13.2">
      <c r="B3761" s="78"/>
    </row>
    <row r="3762" spans="2:2" s="3" customFormat="1" ht="13.2">
      <c r="B3762" s="78"/>
    </row>
    <row r="3763" spans="2:2" s="3" customFormat="1" ht="13.2">
      <c r="B3763" s="78"/>
    </row>
    <row r="3764" spans="2:2" s="3" customFormat="1" ht="13.2">
      <c r="B3764" s="78"/>
    </row>
    <row r="3765" spans="2:2" s="3" customFormat="1" ht="13.2">
      <c r="B3765" s="78"/>
    </row>
    <row r="3766" spans="2:2" s="3" customFormat="1" ht="13.2">
      <c r="B3766" s="78"/>
    </row>
    <row r="3767" spans="2:2" s="3" customFormat="1" ht="13.2">
      <c r="B3767" s="78"/>
    </row>
    <row r="3768" spans="2:2" s="3" customFormat="1" ht="13.2">
      <c r="B3768" s="78"/>
    </row>
    <row r="3769" spans="2:2" s="3" customFormat="1" ht="13.2">
      <c r="B3769" s="78"/>
    </row>
    <row r="3770" spans="2:2" s="3" customFormat="1" ht="13.2">
      <c r="B3770" s="78"/>
    </row>
    <row r="3771" spans="2:2" s="3" customFormat="1" ht="13.2">
      <c r="B3771" s="78"/>
    </row>
    <row r="3772" spans="2:2" s="3" customFormat="1" ht="13.2">
      <c r="B3772" s="78"/>
    </row>
    <row r="3773" spans="2:2" s="3" customFormat="1" ht="13.2">
      <c r="B3773" s="78"/>
    </row>
    <row r="3774" spans="2:2" s="3" customFormat="1" ht="13.2">
      <c r="B3774" s="78"/>
    </row>
    <row r="3775" spans="2:2" s="3" customFormat="1" ht="13.2">
      <c r="B3775" s="78"/>
    </row>
    <row r="3776" spans="2:2" s="3" customFormat="1" ht="13.2">
      <c r="B3776" s="78"/>
    </row>
    <row r="3777" spans="2:2" s="3" customFormat="1" ht="13.2">
      <c r="B3777" s="78"/>
    </row>
    <row r="3778" spans="2:2" s="3" customFormat="1" ht="13.2">
      <c r="B3778" s="78"/>
    </row>
    <row r="3779" spans="2:2" s="3" customFormat="1" ht="13.2">
      <c r="B3779" s="78"/>
    </row>
    <row r="3780" spans="2:2" s="3" customFormat="1" ht="13.2">
      <c r="B3780" s="78"/>
    </row>
    <row r="3781" spans="2:2" s="3" customFormat="1" ht="13.2">
      <c r="B3781" s="78"/>
    </row>
    <row r="3782" spans="2:2" s="3" customFormat="1" ht="13.2">
      <c r="B3782" s="78"/>
    </row>
    <row r="3783" spans="2:2" s="3" customFormat="1" ht="13.2">
      <c r="B3783" s="78"/>
    </row>
    <row r="3784" spans="2:2" s="3" customFormat="1" ht="13.2">
      <c r="B3784" s="78"/>
    </row>
    <row r="3785" spans="2:2" s="3" customFormat="1" ht="13.2">
      <c r="B3785" s="78"/>
    </row>
    <row r="3786" spans="2:2" s="3" customFormat="1" ht="13.2">
      <c r="B3786" s="78"/>
    </row>
    <row r="3787" spans="2:2" s="3" customFormat="1" ht="13.2">
      <c r="B3787" s="78"/>
    </row>
    <row r="3788" spans="2:2" s="3" customFormat="1" ht="13.2">
      <c r="B3788" s="78"/>
    </row>
    <row r="3789" spans="2:2" s="3" customFormat="1" ht="13.2">
      <c r="B3789" s="78"/>
    </row>
    <row r="3790" spans="2:2" s="3" customFormat="1" ht="13.2">
      <c r="B3790" s="78"/>
    </row>
    <row r="3791" spans="2:2" s="3" customFormat="1" ht="13.2">
      <c r="B3791" s="78"/>
    </row>
    <row r="3792" spans="2:2" s="3" customFormat="1" ht="13.2">
      <c r="B3792" s="78"/>
    </row>
    <row r="3793" spans="2:2" s="3" customFormat="1" ht="13.2">
      <c r="B3793" s="78"/>
    </row>
    <row r="3794" spans="2:2" s="3" customFormat="1" ht="13.2">
      <c r="B3794" s="78"/>
    </row>
    <row r="3795" spans="2:2" s="3" customFormat="1" ht="13.2">
      <c r="B3795" s="78"/>
    </row>
    <row r="3796" spans="2:2" s="3" customFormat="1" ht="13.2">
      <c r="B3796" s="78"/>
    </row>
    <row r="3797" spans="2:2" s="3" customFormat="1" ht="13.2">
      <c r="B3797" s="78"/>
    </row>
    <row r="3798" spans="2:2" s="3" customFormat="1" ht="13.2">
      <c r="B3798" s="78"/>
    </row>
    <row r="3799" spans="2:2" s="3" customFormat="1" ht="13.2">
      <c r="B3799" s="78"/>
    </row>
    <row r="3800" spans="2:2" s="3" customFormat="1" ht="13.2">
      <c r="B3800" s="78"/>
    </row>
    <row r="3801" spans="2:2" s="3" customFormat="1" ht="13.2">
      <c r="B3801" s="78"/>
    </row>
    <row r="3802" spans="2:2" s="3" customFormat="1" ht="13.2">
      <c r="B3802" s="78"/>
    </row>
    <row r="3803" spans="2:2" s="3" customFormat="1" ht="13.2">
      <c r="B3803" s="78"/>
    </row>
    <row r="3804" spans="2:2" s="3" customFormat="1" ht="13.2">
      <c r="B3804" s="78"/>
    </row>
    <row r="3805" spans="2:2" s="3" customFormat="1" ht="13.2">
      <c r="B3805" s="78"/>
    </row>
    <row r="3806" spans="2:2" s="3" customFormat="1" ht="13.2">
      <c r="B3806" s="78"/>
    </row>
    <row r="3807" spans="2:2" s="3" customFormat="1" ht="13.2">
      <c r="B3807" s="78"/>
    </row>
    <row r="3808" spans="2:2" s="3" customFormat="1" ht="13.2">
      <c r="B3808" s="78"/>
    </row>
    <row r="3809" spans="2:2" s="3" customFormat="1" ht="13.2">
      <c r="B3809" s="78"/>
    </row>
    <row r="3810" spans="2:2" s="3" customFormat="1" ht="13.2">
      <c r="B3810" s="78"/>
    </row>
    <row r="3811" spans="2:2" s="3" customFormat="1" ht="13.2">
      <c r="B3811" s="78"/>
    </row>
    <row r="3812" spans="2:2" s="3" customFormat="1" ht="13.2">
      <c r="B3812" s="78"/>
    </row>
    <row r="3813" spans="2:2" s="3" customFormat="1" ht="13.2">
      <c r="B3813" s="78"/>
    </row>
    <row r="3814" spans="2:2" s="3" customFormat="1" ht="13.2">
      <c r="B3814" s="78"/>
    </row>
    <row r="3815" spans="2:2" s="3" customFormat="1" ht="13.2">
      <c r="B3815" s="78"/>
    </row>
    <row r="3816" spans="2:2" s="3" customFormat="1" ht="13.2">
      <c r="B3816" s="78"/>
    </row>
    <row r="3817" spans="2:2" s="3" customFormat="1" ht="13.2">
      <c r="B3817" s="78"/>
    </row>
    <row r="3818" spans="2:2" s="3" customFormat="1" ht="13.2">
      <c r="B3818" s="78"/>
    </row>
    <row r="3819" spans="2:2" s="3" customFormat="1" ht="13.2">
      <c r="B3819" s="78"/>
    </row>
    <row r="3820" spans="2:2" s="3" customFormat="1" ht="13.2">
      <c r="B3820" s="78"/>
    </row>
    <row r="3821" spans="2:2" s="3" customFormat="1" ht="13.2">
      <c r="B3821" s="78"/>
    </row>
    <row r="3822" spans="2:2" s="3" customFormat="1" ht="13.2">
      <c r="B3822" s="78"/>
    </row>
    <row r="3823" spans="2:2" s="3" customFormat="1" ht="13.2">
      <c r="B3823" s="78"/>
    </row>
    <row r="3824" spans="2:2" s="3" customFormat="1" ht="13.2">
      <c r="B3824" s="78"/>
    </row>
    <row r="3825" spans="2:2" s="3" customFormat="1" ht="13.2">
      <c r="B3825" s="78"/>
    </row>
    <row r="3826" spans="2:2" s="3" customFormat="1" ht="13.2">
      <c r="B3826" s="78"/>
    </row>
    <row r="3827" spans="2:2" s="3" customFormat="1" ht="13.2">
      <c r="B3827" s="78"/>
    </row>
    <row r="3828" spans="2:2" s="3" customFormat="1" ht="13.2">
      <c r="B3828" s="78"/>
    </row>
    <row r="3829" spans="2:2" s="3" customFormat="1" ht="13.2">
      <c r="B3829" s="78"/>
    </row>
    <row r="3830" spans="2:2" s="3" customFormat="1" ht="13.2">
      <c r="B3830" s="78"/>
    </row>
    <row r="3831" spans="2:2" s="3" customFormat="1" ht="13.2">
      <c r="B3831" s="78"/>
    </row>
    <row r="3832" spans="2:2" s="3" customFormat="1" ht="13.2">
      <c r="B3832" s="78"/>
    </row>
    <row r="3833" spans="2:2" s="3" customFormat="1" ht="13.2">
      <c r="B3833" s="78"/>
    </row>
    <row r="3834" spans="2:2" s="3" customFormat="1" ht="13.2">
      <c r="B3834" s="78"/>
    </row>
    <row r="3835" spans="2:2" s="3" customFormat="1" ht="13.2">
      <c r="B3835" s="78"/>
    </row>
    <row r="3836" spans="2:2" s="3" customFormat="1" ht="13.2">
      <c r="B3836" s="78"/>
    </row>
    <row r="3837" spans="2:2" s="3" customFormat="1" ht="13.2">
      <c r="B3837" s="78"/>
    </row>
    <row r="3838" spans="2:2" s="3" customFormat="1" ht="13.2">
      <c r="B3838" s="78"/>
    </row>
    <row r="3839" spans="2:2" s="3" customFormat="1" ht="13.2">
      <c r="B3839" s="78"/>
    </row>
    <row r="3840" spans="2:2" s="3" customFormat="1" ht="13.2">
      <c r="B3840" s="78"/>
    </row>
    <row r="3841" spans="2:2" s="3" customFormat="1" ht="13.2">
      <c r="B3841" s="78"/>
    </row>
    <row r="3842" spans="2:2" s="3" customFormat="1" ht="13.2">
      <c r="B3842" s="78"/>
    </row>
    <row r="3843" spans="2:2" s="3" customFormat="1" ht="13.2">
      <c r="B3843" s="78"/>
    </row>
    <row r="3844" spans="2:2" s="3" customFormat="1" ht="13.2">
      <c r="B3844" s="78"/>
    </row>
    <row r="3845" spans="2:2" s="3" customFormat="1" ht="13.2">
      <c r="B3845" s="78"/>
    </row>
    <row r="3846" spans="2:2" s="3" customFormat="1" ht="13.2">
      <c r="B3846" s="78"/>
    </row>
    <row r="3847" spans="2:2" s="3" customFormat="1" ht="13.2">
      <c r="B3847" s="78"/>
    </row>
    <row r="3848" spans="2:2" s="3" customFormat="1" ht="13.2">
      <c r="B3848" s="78"/>
    </row>
    <row r="3849" spans="2:2" s="3" customFormat="1" ht="13.2">
      <c r="B3849" s="78"/>
    </row>
    <row r="3850" spans="2:2" s="3" customFormat="1" ht="13.2">
      <c r="B3850" s="78"/>
    </row>
    <row r="3851" spans="2:2" s="3" customFormat="1" ht="13.2">
      <c r="B3851" s="78"/>
    </row>
    <row r="3852" spans="2:2" s="3" customFormat="1" ht="13.2">
      <c r="B3852" s="78"/>
    </row>
    <row r="3853" spans="2:2" s="3" customFormat="1" ht="13.2">
      <c r="B3853" s="78"/>
    </row>
    <row r="3854" spans="2:2" s="3" customFormat="1" ht="13.2">
      <c r="B3854" s="78"/>
    </row>
    <row r="3855" spans="2:2" s="3" customFormat="1" ht="13.2">
      <c r="B3855" s="78"/>
    </row>
    <row r="3856" spans="2:2" s="3" customFormat="1" ht="13.2">
      <c r="B3856" s="78"/>
    </row>
    <row r="3857" spans="2:2" s="3" customFormat="1" ht="13.2">
      <c r="B3857" s="78"/>
    </row>
    <row r="3858" spans="2:2" s="3" customFormat="1" ht="13.2">
      <c r="B3858" s="78"/>
    </row>
    <row r="3859" spans="2:2" s="3" customFormat="1" ht="13.2">
      <c r="B3859" s="78"/>
    </row>
    <row r="3860" spans="2:2" s="3" customFormat="1" ht="13.2">
      <c r="B3860" s="78"/>
    </row>
    <row r="3861" spans="2:2" s="3" customFormat="1" ht="13.2">
      <c r="B3861" s="78"/>
    </row>
    <row r="3862" spans="2:2" s="3" customFormat="1" ht="13.2">
      <c r="B3862" s="78"/>
    </row>
    <row r="3863" spans="2:2" s="3" customFormat="1" ht="13.2">
      <c r="B3863" s="78"/>
    </row>
    <row r="3864" spans="2:2" s="3" customFormat="1" ht="13.2">
      <c r="B3864" s="78"/>
    </row>
    <row r="3865" spans="2:2" s="3" customFormat="1" ht="13.2">
      <c r="B3865" s="78"/>
    </row>
    <row r="3866" spans="2:2" s="3" customFormat="1" ht="13.2">
      <c r="B3866" s="78"/>
    </row>
    <row r="3867" spans="2:2" s="3" customFormat="1" ht="13.2">
      <c r="B3867" s="78"/>
    </row>
    <row r="3868" spans="2:2" s="3" customFormat="1" ht="13.2">
      <c r="B3868" s="78"/>
    </row>
    <row r="3869" spans="2:2" s="3" customFormat="1" ht="13.2">
      <c r="B3869" s="78"/>
    </row>
    <row r="3870" spans="2:2" s="3" customFormat="1" ht="13.2">
      <c r="B3870" s="78"/>
    </row>
    <row r="3871" spans="2:2" s="3" customFormat="1" ht="13.5" customHeight="1">
      <c r="B3871" s="78"/>
    </row>
    <row r="3872" spans="2:2" s="3" customFormat="1" ht="13.2">
      <c r="B3872" s="78"/>
    </row>
    <row r="3873" spans="2:2" s="3" customFormat="1" ht="13.2">
      <c r="B3873" s="78"/>
    </row>
    <row r="3874" spans="2:2" s="3" customFormat="1" ht="13.2">
      <c r="B3874" s="78"/>
    </row>
    <row r="3875" spans="2:2" s="3" customFormat="1" ht="13.2">
      <c r="B3875" s="78"/>
    </row>
    <row r="3876" spans="2:2" s="3" customFormat="1" ht="13.2">
      <c r="B3876" s="78"/>
    </row>
    <row r="3877" spans="2:2" s="3" customFormat="1" ht="13.2">
      <c r="B3877" s="78"/>
    </row>
    <row r="3878" spans="2:2" s="3" customFormat="1" ht="13.2">
      <c r="B3878" s="78"/>
    </row>
    <row r="3879" spans="2:2" s="3" customFormat="1" ht="13.2">
      <c r="B3879" s="78"/>
    </row>
    <row r="3880" spans="2:2" s="3" customFormat="1" ht="13.2">
      <c r="B3880" s="78"/>
    </row>
    <row r="3881" spans="2:2" s="3" customFormat="1" ht="13.2">
      <c r="B3881" s="78"/>
    </row>
    <row r="3882" spans="2:2" s="3" customFormat="1" ht="13.2">
      <c r="B3882" s="78"/>
    </row>
    <row r="3883" spans="2:2" s="3" customFormat="1" ht="13.2">
      <c r="B3883" s="78"/>
    </row>
    <row r="3884" spans="2:2" s="3" customFormat="1" ht="13.2">
      <c r="B3884" s="78"/>
    </row>
    <row r="3885" spans="2:2" s="3" customFormat="1" ht="13.2">
      <c r="B3885" s="78"/>
    </row>
    <row r="3886" spans="2:2" s="3" customFormat="1" ht="13.2">
      <c r="B3886" s="78"/>
    </row>
    <row r="3887" spans="2:2" s="3" customFormat="1" ht="13.2">
      <c r="B3887" s="78"/>
    </row>
    <row r="3888" spans="2:2" s="3" customFormat="1" ht="13.2">
      <c r="B3888" s="78"/>
    </row>
    <row r="3889" spans="2:2" s="3" customFormat="1" ht="13.2">
      <c r="B3889" s="78"/>
    </row>
    <row r="3890" spans="2:2" s="3" customFormat="1" ht="13.2">
      <c r="B3890" s="78"/>
    </row>
    <row r="3891" spans="2:2" s="3" customFormat="1" ht="13.2">
      <c r="B3891" s="78"/>
    </row>
    <row r="3892" spans="2:2" s="3" customFormat="1" ht="13.2">
      <c r="B3892" s="78"/>
    </row>
    <row r="3893" spans="2:2" s="3" customFormat="1" ht="13.2">
      <c r="B3893" s="78"/>
    </row>
    <row r="3894" spans="2:2" s="3" customFormat="1" ht="13.2">
      <c r="B3894" s="78"/>
    </row>
    <row r="3895" spans="2:2" s="3" customFormat="1" ht="13.2">
      <c r="B3895" s="78"/>
    </row>
    <row r="3896" spans="2:2" s="3" customFormat="1" ht="13.2">
      <c r="B3896" s="78"/>
    </row>
    <row r="3897" spans="2:2" s="3" customFormat="1" ht="13.2">
      <c r="B3897" s="78"/>
    </row>
    <row r="3898" spans="2:2" s="3" customFormat="1" ht="13.2">
      <c r="B3898" s="78"/>
    </row>
    <row r="3899" spans="2:2" s="3" customFormat="1" ht="13.2">
      <c r="B3899" s="78"/>
    </row>
    <row r="3900" spans="2:2" s="3" customFormat="1" ht="13.2">
      <c r="B3900" s="78"/>
    </row>
    <row r="3901" spans="2:2" s="3" customFormat="1" ht="13.2">
      <c r="B3901" s="78"/>
    </row>
    <row r="3902" spans="2:2" s="3" customFormat="1" ht="13.2">
      <c r="B3902" s="78"/>
    </row>
    <row r="3903" spans="2:2" s="3" customFormat="1" ht="13.2">
      <c r="B3903" s="78"/>
    </row>
    <row r="3904" spans="2:2" s="3" customFormat="1" ht="13.2">
      <c r="B3904" s="78"/>
    </row>
    <row r="3905" spans="2:2" s="3" customFormat="1" ht="13.2">
      <c r="B3905" s="78"/>
    </row>
    <row r="3906" spans="2:2" s="3" customFormat="1" ht="13.2">
      <c r="B3906" s="78"/>
    </row>
    <row r="3907" spans="2:2" s="3" customFormat="1" ht="13.2">
      <c r="B3907" s="78"/>
    </row>
    <row r="3908" spans="2:2" s="3" customFormat="1" ht="13.2">
      <c r="B3908" s="78"/>
    </row>
    <row r="3909" spans="2:2" s="3" customFormat="1" ht="13.2">
      <c r="B3909" s="78"/>
    </row>
    <row r="3910" spans="2:2" s="3" customFormat="1" ht="13.2">
      <c r="B3910" s="78"/>
    </row>
    <row r="3911" spans="2:2" s="3" customFormat="1" ht="13.2">
      <c r="B3911" s="78"/>
    </row>
    <row r="3912" spans="2:2" s="3" customFormat="1" ht="13.2">
      <c r="B3912" s="78"/>
    </row>
    <row r="3913" spans="2:2" s="3" customFormat="1" ht="13.2">
      <c r="B3913" s="78"/>
    </row>
    <row r="3914" spans="2:2" s="3" customFormat="1" ht="13.2">
      <c r="B3914" s="78"/>
    </row>
    <row r="3915" spans="2:2" s="3" customFormat="1" ht="13.2">
      <c r="B3915" s="78"/>
    </row>
    <row r="3916" spans="2:2" s="3" customFormat="1" ht="13.2">
      <c r="B3916" s="78"/>
    </row>
    <row r="3917" spans="2:2" s="3" customFormat="1" ht="13.2">
      <c r="B3917" s="78"/>
    </row>
    <row r="3918" spans="2:2" s="3" customFormat="1" ht="13.2">
      <c r="B3918" s="78"/>
    </row>
    <row r="3919" spans="2:2" s="3" customFormat="1" ht="13.2">
      <c r="B3919" s="78"/>
    </row>
    <row r="3920" spans="2:2" s="3" customFormat="1" ht="13.2">
      <c r="B3920" s="78"/>
    </row>
    <row r="3921" spans="2:2" s="3" customFormat="1" ht="13.2">
      <c r="B3921" s="78"/>
    </row>
    <row r="3922" spans="2:2" s="3" customFormat="1" ht="13.2">
      <c r="B3922" s="78"/>
    </row>
    <row r="3923" spans="2:2" s="3" customFormat="1" ht="13.2">
      <c r="B3923" s="78"/>
    </row>
    <row r="3924" spans="2:2" s="3" customFormat="1" ht="13.2">
      <c r="B3924" s="78"/>
    </row>
    <row r="3925" spans="2:2" s="3" customFormat="1" ht="13.2">
      <c r="B3925" s="78"/>
    </row>
    <row r="3926" spans="2:2" s="3" customFormat="1" ht="13.2">
      <c r="B3926" s="78"/>
    </row>
    <row r="3927" spans="2:2" s="3" customFormat="1" ht="13.2">
      <c r="B3927" s="78"/>
    </row>
    <row r="3928" spans="2:2" s="3" customFormat="1" ht="13.2">
      <c r="B3928" s="78"/>
    </row>
    <row r="3929" spans="2:2" s="3" customFormat="1" ht="13.2">
      <c r="B3929" s="78"/>
    </row>
    <row r="3930" spans="2:2" s="3" customFormat="1" ht="13.2">
      <c r="B3930" s="78"/>
    </row>
    <row r="3931" spans="2:2" s="3" customFormat="1" ht="13.2">
      <c r="B3931" s="78"/>
    </row>
    <row r="3932" spans="2:2" s="3" customFormat="1" ht="13.2">
      <c r="B3932" s="78"/>
    </row>
    <row r="3933" spans="2:2" s="3" customFormat="1" ht="13.2">
      <c r="B3933" s="78"/>
    </row>
    <row r="3934" spans="2:2" s="3" customFormat="1" ht="13.2">
      <c r="B3934" s="78"/>
    </row>
    <row r="3935" spans="2:2" s="3" customFormat="1" ht="13.2">
      <c r="B3935" s="78"/>
    </row>
    <row r="3936" spans="2:2" s="3" customFormat="1" ht="13.2">
      <c r="B3936" s="78"/>
    </row>
    <row r="3937" spans="2:2" s="3" customFormat="1" ht="13.2">
      <c r="B3937" s="78"/>
    </row>
    <row r="3938" spans="2:2" s="3" customFormat="1" ht="13.2">
      <c r="B3938" s="78"/>
    </row>
    <row r="3939" spans="2:2" s="3" customFormat="1" ht="13.2">
      <c r="B3939" s="78"/>
    </row>
    <row r="3940" spans="2:2" s="3" customFormat="1" ht="13.2">
      <c r="B3940" s="78"/>
    </row>
    <row r="3941" spans="2:2" s="3" customFormat="1" ht="13.2">
      <c r="B3941" s="78"/>
    </row>
    <row r="3942" spans="2:2" s="3" customFormat="1" ht="13.2">
      <c r="B3942" s="78"/>
    </row>
    <row r="3943" spans="2:2" s="3" customFormat="1" ht="13.2">
      <c r="B3943" s="78"/>
    </row>
    <row r="3944" spans="2:2" s="3" customFormat="1" ht="13.2">
      <c r="B3944" s="78"/>
    </row>
    <row r="3945" spans="2:2" s="3" customFormat="1" ht="13.2">
      <c r="B3945" s="78"/>
    </row>
    <row r="3946" spans="2:2" s="3" customFormat="1" ht="13.2">
      <c r="B3946" s="78"/>
    </row>
    <row r="3947" spans="2:2" s="3" customFormat="1" ht="13.2">
      <c r="B3947" s="78"/>
    </row>
    <row r="3948" spans="2:2" s="3" customFormat="1" ht="13.2">
      <c r="B3948" s="78"/>
    </row>
    <row r="3949" spans="2:2" s="3" customFormat="1" ht="13.2">
      <c r="B3949" s="78"/>
    </row>
    <row r="3950" spans="2:2" s="3" customFormat="1" ht="13.2">
      <c r="B3950" s="78"/>
    </row>
    <row r="3951" spans="2:2" s="3" customFormat="1" ht="13.2">
      <c r="B3951" s="78"/>
    </row>
    <row r="3952" spans="2:2" s="3" customFormat="1" ht="13.2">
      <c r="B3952" s="78"/>
    </row>
    <row r="3953" spans="2:2" s="3" customFormat="1" ht="13.2">
      <c r="B3953" s="78"/>
    </row>
    <row r="3954" spans="2:2" s="3" customFormat="1" ht="13.2">
      <c r="B3954" s="78"/>
    </row>
    <row r="3955" spans="2:2" s="3" customFormat="1" ht="13.2">
      <c r="B3955" s="78"/>
    </row>
    <row r="3956" spans="2:2" s="3" customFormat="1" ht="13.2">
      <c r="B3956" s="78"/>
    </row>
    <row r="3957" spans="2:2" s="3" customFormat="1" ht="13.2">
      <c r="B3957" s="78"/>
    </row>
    <row r="3958" spans="2:2" s="3" customFormat="1" ht="13.2">
      <c r="B3958" s="78"/>
    </row>
    <row r="3959" spans="2:2" s="3" customFormat="1" ht="13.2">
      <c r="B3959" s="78"/>
    </row>
    <row r="3960" spans="2:2" s="3" customFormat="1" ht="13.2">
      <c r="B3960" s="78"/>
    </row>
    <row r="3961" spans="2:2" s="3" customFormat="1" ht="13.2">
      <c r="B3961" s="78"/>
    </row>
    <row r="3962" spans="2:2" s="3" customFormat="1" ht="13.2">
      <c r="B3962" s="78"/>
    </row>
    <row r="3963" spans="2:2" s="3" customFormat="1" ht="13.2">
      <c r="B3963" s="78"/>
    </row>
    <row r="3964" spans="2:2" s="3" customFormat="1" ht="13.2">
      <c r="B3964" s="78"/>
    </row>
    <row r="3965" spans="2:2" s="3" customFormat="1" ht="13.2">
      <c r="B3965" s="78"/>
    </row>
    <row r="3966" spans="2:2" s="3" customFormat="1" ht="13.2">
      <c r="B3966" s="78"/>
    </row>
    <row r="3967" spans="2:2" s="3" customFormat="1" ht="13.2">
      <c r="B3967" s="78"/>
    </row>
    <row r="3968" spans="2:2" s="3" customFormat="1" ht="13.2">
      <c r="B3968" s="78"/>
    </row>
    <row r="3969" spans="2:2" s="3" customFormat="1" ht="13.2">
      <c r="B3969" s="78"/>
    </row>
    <row r="3970" spans="2:2" s="3" customFormat="1" ht="13.2">
      <c r="B3970" s="78"/>
    </row>
    <row r="3971" spans="2:2" s="3" customFormat="1" ht="13.2">
      <c r="B3971" s="78"/>
    </row>
    <row r="3972" spans="2:2" s="3" customFormat="1" ht="13.2">
      <c r="B3972" s="78"/>
    </row>
    <row r="3973" spans="2:2" s="3" customFormat="1" ht="13.2">
      <c r="B3973" s="78"/>
    </row>
    <row r="3974" spans="2:2" s="3" customFormat="1" ht="13.2">
      <c r="B3974" s="78"/>
    </row>
    <row r="3975" spans="2:2" s="3" customFormat="1" ht="13.2">
      <c r="B3975" s="78"/>
    </row>
    <row r="3976" spans="2:2" s="3" customFormat="1" ht="13.2">
      <c r="B3976" s="78"/>
    </row>
    <row r="3977" spans="2:2" s="3" customFormat="1" ht="13.2">
      <c r="B3977" s="78"/>
    </row>
    <row r="3978" spans="2:2" s="3" customFormat="1" ht="13.2">
      <c r="B3978" s="78"/>
    </row>
    <row r="3979" spans="2:2" s="3" customFormat="1" ht="13.2">
      <c r="B3979" s="78"/>
    </row>
    <row r="3980" spans="2:2" s="3" customFormat="1" ht="13.2">
      <c r="B3980" s="78"/>
    </row>
    <row r="3981" spans="2:2" s="3" customFormat="1" ht="13.2">
      <c r="B3981" s="78"/>
    </row>
    <row r="3982" spans="2:2" s="3" customFormat="1" ht="13.2">
      <c r="B3982" s="78"/>
    </row>
    <row r="3983" spans="2:2" s="3" customFormat="1" ht="13.2">
      <c r="B3983" s="78"/>
    </row>
    <row r="3984" spans="2:2" s="3" customFormat="1" ht="13.2">
      <c r="B3984" s="78"/>
    </row>
    <row r="3985" spans="2:2" s="3" customFormat="1" ht="13.2">
      <c r="B3985" s="78"/>
    </row>
    <row r="3986" spans="2:2" s="3" customFormat="1" ht="13.2">
      <c r="B3986" s="78"/>
    </row>
    <row r="3987" spans="2:2" s="3" customFormat="1" ht="13.2">
      <c r="B3987" s="78"/>
    </row>
    <row r="3988" spans="2:2" s="3" customFormat="1" ht="13.2">
      <c r="B3988" s="78"/>
    </row>
    <row r="3989" spans="2:2" s="3" customFormat="1" ht="13.2">
      <c r="B3989" s="78"/>
    </row>
    <row r="3990" spans="2:2" s="3" customFormat="1" ht="13.2">
      <c r="B3990" s="78"/>
    </row>
    <row r="3991" spans="2:2" s="3" customFormat="1" ht="13.2">
      <c r="B3991" s="78"/>
    </row>
    <row r="3992" spans="2:2" s="3" customFormat="1" ht="13.2">
      <c r="B3992" s="78"/>
    </row>
    <row r="3993" spans="2:2" s="3" customFormat="1" ht="13.2">
      <c r="B3993" s="78"/>
    </row>
    <row r="3994" spans="2:2" s="3" customFormat="1" ht="13.2">
      <c r="B3994" s="78"/>
    </row>
    <row r="3995" spans="2:2" s="3" customFormat="1" ht="13.2">
      <c r="B3995" s="78"/>
    </row>
    <row r="3996" spans="2:2" s="3" customFormat="1" ht="13.2">
      <c r="B3996" s="78"/>
    </row>
    <row r="3997" spans="2:2" s="3" customFormat="1" ht="13.2">
      <c r="B3997" s="78"/>
    </row>
    <row r="3998" spans="2:2" s="3" customFormat="1" ht="13.2">
      <c r="B3998" s="78"/>
    </row>
    <row r="3999" spans="2:2" s="3" customFormat="1" ht="13.2">
      <c r="B3999" s="78"/>
    </row>
    <row r="4000" spans="2:2" s="3" customFormat="1" ht="13.2">
      <c r="B4000" s="78"/>
    </row>
    <row r="4001" spans="2:2" s="3" customFormat="1" ht="13.2">
      <c r="B4001" s="78"/>
    </row>
    <row r="4002" spans="2:2" s="3" customFormat="1" ht="13.2">
      <c r="B4002" s="78"/>
    </row>
    <row r="4003" spans="2:2" s="3" customFormat="1" ht="13.2">
      <c r="B4003" s="78"/>
    </row>
    <row r="4004" spans="2:2" s="3" customFormat="1" ht="13.2">
      <c r="B4004" s="78"/>
    </row>
    <row r="4005" spans="2:2" s="3" customFormat="1" ht="13.2">
      <c r="B4005" s="78"/>
    </row>
    <row r="4006" spans="2:2" s="3" customFormat="1" ht="13.2">
      <c r="B4006" s="78"/>
    </row>
    <row r="4007" spans="2:2" s="3" customFormat="1" ht="13.2">
      <c r="B4007" s="78"/>
    </row>
    <row r="4008" spans="2:2" s="3" customFormat="1" ht="13.2">
      <c r="B4008" s="78"/>
    </row>
    <row r="4009" spans="2:2" s="3" customFormat="1" ht="13.2">
      <c r="B4009" s="78"/>
    </row>
    <row r="4010" spans="2:2" s="3" customFormat="1" ht="13.2">
      <c r="B4010" s="78"/>
    </row>
    <row r="4011" spans="2:2" s="3" customFormat="1" ht="13.2">
      <c r="B4011" s="78"/>
    </row>
    <row r="4012" spans="2:2" s="3" customFormat="1" ht="13.2">
      <c r="B4012" s="78"/>
    </row>
    <row r="4013" spans="2:2" s="3" customFormat="1" ht="13.2">
      <c r="B4013" s="78"/>
    </row>
    <row r="4014" spans="2:2" s="3" customFormat="1" ht="13.2">
      <c r="B4014" s="78"/>
    </row>
    <row r="4015" spans="2:2" s="3" customFormat="1" ht="13.2">
      <c r="B4015" s="78"/>
    </row>
    <row r="4016" spans="2:2" s="3" customFormat="1" ht="13.2">
      <c r="B4016" s="78"/>
    </row>
    <row r="4017" spans="2:2" s="3" customFormat="1" ht="13.2">
      <c r="B4017" s="78"/>
    </row>
    <row r="4018" spans="2:2" s="3" customFormat="1" ht="13.2">
      <c r="B4018" s="78"/>
    </row>
    <row r="4019" spans="2:2" s="3" customFormat="1" ht="13.2">
      <c r="B4019" s="78"/>
    </row>
    <row r="4020" spans="2:2" s="3" customFormat="1" ht="13.2">
      <c r="B4020" s="78"/>
    </row>
    <row r="4021" spans="2:2" s="3" customFormat="1" ht="13.2">
      <c r="B4021" s="78"/>
    </row>
    <row r="4022" spans="2:2" s="3" customFormat="1" ht="13.2">
      <c r="B4022" s="78"/>
    </row>
    <row r="4023" spans="2:2" s="3" customFormat="1" ht="13.2">
      <c r="B4023" s="78"/>
    </row>
    <row r="4024" spans="2:2" s="3" customFormat="1" ht="13.2">
      <c r="B4024" s="78"/>
    </row>
    <row r="4025" spans="2:2" s="3" customFormat="1" ht="13.2">
      <c r="B4025" s="78"/>
    </row>
    <row r="4026" spans="2:2" s="3" customFormat="1" ht="13.2">
      <c r="B4026" s="78"/>
    </row>
    <row r="4027" spans="2:2" s="3" customFormat="1" ht="13.2">
      <c r="B4027" s="78"/>
    </row>
    <row r="4028" spans="2:2" s="3" customFormat="1" ht="13.2">
      <c r="B4028" s="78"/>
    </row>
    <row r="4029" spans="2:2" s="3" customFormat="1" ht="13.2">
      <c r="B4029" s="78"/>
    </row>
    <row r="4030" spans="2:2" s="3" customFormat="1" ht="13.2">
      <c r="B4030" s="78"/>
    </row>
    <row r="4031" spans="2:2" s="3" customFormat="1" ht="13.2">
      <c r="B4031" s="78"/>
    </row>
    <row r="4032" spans="2:2" s="3" customFormat="1" ht="13.2">
      <c r="B4032" s="78"/>
    </row>
    <row r="4033" spans="2:2" s="3" customFormat="1" ht="13.2">
      <c r="B4033" s="78"/>
    </row>
    <row r="4034" spans="2:2" s="3" customFormat="1" ht="13.2">
      <c r="B4034" s="78"/>
    </row>
    <row r="4035" spans="2:2" s="3" customFormat="1" ht="13.2">
      <c r="B4035" s="78"/>
    </row>
    <row r="4036" spans="2:2" s="3" customFormat="1" ht="13.2">
      <c r="B4036" s="78"/>
    </row>
    <row r="4037" spans="2:2" s="3" customFormat="1" ht="13.2">
      <c r="B4037" s="78"/>
    </row>
    <row r="4038" spans="2:2" s="3" customFormat="1" ht="13.2">
      <c r="B4038" s="78"/>
    </row>
    <row r="4039" spans="2:2" s="3" customFormat="1" ht="13.2">
      <c r="B4039" s="78"/>
    </row>
    <row r="4040" spans="2:2" s="3" customFormat="1" ht="13.2">
      <c r="B4040" s="78"/>
    </row>
    <row r="4041" spans="2:2" s="3" customFormat="1" ht="13.2">
      <c r="B4041" s="78"/>
    </row>
    <row r="4042" spans="2:2" s="3" customFormat="1" ht="13.2">
      <c r="B4042" s="78"/>
    </row>
    <row r="4043" spans="2:2" s="3" customFormat="1" ht="13.2">
      <c r="B4043" s="78"/>
    </row>
    <row r="4044" spans="2:2" s="3" customFormat="1" ht="13.2">
      <c r="B4044" s="78"/>
    </row>
    <row r="4045" spans="2:2" s="3" customFormat="1" ht="13.2">
      <c r="B4045" s="78"/>
    </row>
    <row r="4046" spans="2:2" s="3" customFormat="1" ht="13.2">
      <c r="B4046" s="78"/>
    </row>
    <row r="4047" spans="2:2" s="3" customFormat="1" ht="13.2">
      <c r="B4047" s="78"/>
    </row>
    <row r="4048" spans="2:2" s="3" customFormat="1" ht="13.2">
      <c r="B4048" s="78"/>
    </row>
    <row r="4049" spans="2:2" s="3" customFormat="1" ht="13.2">
      <c r="B4049" s="78"/>
    </row>
    <row r="4050" spans="2:2" s="3" customFormat="1" ht="13.2">
      <c r="B4050" s="78"/>
    </row>
    <row r="4051" spans="2:2" s="3" customFormat="1" ht="13.2">
      <c r="B4051" s="78"/>
    </row>
    <row r="4052" spans="2:2" s="3" customFormat="1" ht="13.2">
      <c r="B4052" s="78"/>
    </row>
    <row r="4053" spans="2:2" s="3" customFormat="1" ht="13.2">
      <c r="B4053" s="78"/>
    </row>
    <row r="4054" spans="2:2" s="3" customFormat="1" ht="13.2">
      <c r="B4054" s="78"/>
    </row>
    <row r="4055" spans="2:2" s="3" customFormat="1" ht="13.2">
      <c r="B4055" s="78"/>
    </row>
    <row r="4056" spans="2:2" s="3" customFormat="1" ht="13.2">
      <c r="B4056" s="78"/>
    </row>
    <row r="4057" spans="2:2" s="3" customFormat="1" ht="13.2">
      <c r="B4057" s="78"/>
    </row>
    <row r="4058" spans="2:2" s="3" customFormat="1" ht="13.2">
      <c r="B4058" s="78"/>
    </row>
    <row r="4059" spans="2:2" s="3" customFormat="1" ht="13.2">
      <c r="B4059" s="78"/>
    </row>
    <row r="4060" spans="2:2" s="3" customFormat="1" ht="13.2">
      <c r="B4060" s="78"/>
    </row>
    <row r="4061" spans="2:2" s="3" customFormat="1" ht="13.2">
      <c r="B4061" s="78"/>
    </row>
    <row r="4062" spans="2:2" s="3" customFormat="1" ht="13.2">
      <c r="B4062" s="78"/>
    </row>
    <row r="4063" spans="2:2" s="3" customFormat="1" ht="13.2">
      <c r="B4063" s="78"/>
    </row>
    <row r="4064" spans="2:2" s="3" customFormat="1" ht="13.2">
      <c r="B4064" s="78"/>
    </row>
    <row r="4065" spans="2:2" s="3" customFormat="1" ht="13.2">
      <c r="B4065" s="78"/>
    </row>
    <row r="4066" spans="2:2" s="3" customFormat="1" ht="13.2">
      <c r="B4066" s="78"/>
    </row>
    <row r="4067" spans="2:2" s="3" customFormat="1" ht="13.2">
      <c r="B4067" s="78"/>
    </row>
    <row r="4068" spans="2:2" s="3" customFormat="1" ht="13.2">
      <c r="B4068" s="78"/>
    </row>
    <row r="4069" spans="2:2" s="3" customFormat="1" ht="13.2">
      <c r="B4069" s="78"/>
    </row>
    <row r="4070" spans="2:2" s="3" customFormat="1" ht="13.2">
      <c r="B4070" s="78"/>
    </row>
    <row r="4071" spans="2:2" s="3" customFormat="1" ht="13.2">
      <c r="B4071" s="78"/>
    </row>
    <row r="4072" spans="2:2" s="3" customFormat="1" ht="13.2">
      <c r="B4072" s="78"/>
    </row>
    <row r="4073" spans="2:2" s="3" customFormat="1" ht="13.2">
      <c r="B4073" s="78"/>
    </row>
    <row r="4074" spans="2:2" s="3" customFormat="1" ht="13.2">
      <c r="B4074" s="78"/>
    </row>
    <row r="4075" spans="2:2" s="3" customFormat="1" ht="13.2">
      <c r="B4075" s="78"/>
    </row>
    <row r="4076" spans="2:2" s="3" customFormat="1" ht="13.2">
      <c r="B4076" s="78"/>
    </row>
    <row r="4077" spans="2:2" s="3" customFormat="1" ht="13.2">
      <c r="B4077" s="78"/>
    </row>
    <row r="4078" spans="2:2" s="3" customFormat="1" ht="13.2">
      <c r="B4078" s="78"/>
    </row>
    <row r="4079" spans="2:2" s="3" customFormat="1" ht="13.2">
      <c r="B4079" s="78"/>
    </row>
    <row r="4080" spans="2:2" s="3" customFormat="1" ht="13.5" customHeight="1">
      <c r="B4080" s="78"/>
    </row>
    <row r="4081" spans="2:2" s="3" customFormat="1" ht="13.2">
      <c r="B4081" s="78"/>
    </row>
    <row r="4082" spans="2:2" s="3" customFormat="1" ht="13.2">
      <c r="B4082" s="78"/>
    </row>
    <row r="4083" spans="2:2" s="3" customFormat="1" ht="13.2">
      <c r="B4083" s="78"/>
    </row>
    <row r="4084" spans="2:2" s="3" customFormat="1" ht="13.2">
      <c r="B4084" s="78"/>
    </row>
    <row r="4085" spans="2:2" s="3" customFormat="1" ht="13.2">
      <c r="B4085" s="78"/>
    </row>
    <row r="4086" spans="2:2" s="3" customFormat="1" ht="13.2">
      <c r="B4086" s="78"/>
    </row>
    <row r="4087" spans="2:2" s="3" customFormat="1" ht="13.2">
      <c r="B4087" s="78"/>
    </row>
    <row r="4088" spans="2:2" s="3" customFormat="1" ht="13.2">
      <c r="B4088" s="78"/>
    </row>
    <row r="4089" spans="2:2" s="3" customFormat="1" ht="13.2">
      <c r="B4089" s="78"/>
    </row>
    <row r="4090" spans="2:2" s="3" customFormat="1" ht="13.2">
      <c r="B4090" s="78"/>
    </row>
    <row r="4091" spans="2:2" s="3" customFormat="1" ht="13.2">
      <c r="B4091" s="78"/>
    </row>
    <row r="4092" spans="2:2" s="3" customFormat="1" ht="13.2">
      <c r="B4092" s="78"/>
    </row>
    <row r="4093" spans="2:2" s="3" customFormat="1" ht="13.2">
      <c r="B4093" s="78"/>
    </row>
    <row r="4094" spans="2:2" s="3" customFormat="1" ht="13.2">
      <c r="B4094" s="78"/>
    </row>
    <row r="4095" spans="2:2" s="3" customFormat="1" ht="13.2">
      <c r="B4095" s="78"/>
    </row>
    <row r="4096" spans="2:2" s="3" customFormat="1" ht="13.2">
      <c r="B4096" s="78"/>
    </row>
    <row r="4097" spans="2:2" s="3" customFormat="1" ht="13.2">
      <c r="B4097" s="78"/>
    </row>
    <row r="4098" spans="2:2" s="3" customFormat="1" ht="13.2">
      <c r="B4098" s="78"/>
    </row>
    <row r="4099" spans="2:2" s="3" customFormat="1" ht="13.2">
      <c r="B4099" s="78"/>
    </row>
    <row r="4100" spans="2:2" s="3" customFormat="1" ht="13.2">
      <c r="B4100" s="78"/>
    </row>
    <row r="4101" spans="2:2" s="3" customFormat="1" ht="13.2">
      <c r="B4101" s="78"/>
    </row>
    <row r="4102" spans="2:2" s="3" customFormat="1" ht="13.2">
      <c r="B4102" s="78"/>
    </row>
    <row r="4103" spans="2:2" s="3" customFormat="1" ht="13.2">
      <c r="B4103" s="78"/>
    </row>
    <row r="4104" spans="2:2" s="3" customFormat="1" ht="13.2">
      <c r="B4104" s="78"/>
    </row>
    <row r="4105" spans="2:2" s="3" customFormat="1" ht="13.2">
      <c r="B4105" s="78"/>
    </row>
    <row r="4106" spans="2:2" s="3" customFormat="1" ht="13.2">
      <c r="B4106" s="78"/>
    </row>
    <row r="4107" spans="2:2" s="3" customFormat="1" ht="13.2">
      <c r="B4107" s="78"/>
    </row>
    <row r="4108" spans="2:2" s="3" customFormat="1" ht="13.2">
      <c r="B4108" s="78"/>
    </row>
    <row r="4109" spans="2:2" s="3" customFormat="1" ht="13.2">
      <c r="B4109" s="78"/>
    </row>
    <row r="4110" spans="2:2" s="3" customFormat="1" ht="13.2">
      <c r="B4110" s="78"/>
    </row>
    <row r="4111" spans="2:2" s="3" customFormat="1" ht="13.2">
      <c r="B4111" s="78"/>
    </row>
    <row r="4112" spans="2:2" s="3" customFormat="1" ht="13.2">
      <c r="B4112" s="78"/>
    </row>
    <row r="4113" spans="2:2" s="3" customFormat="1" ht="13.2">
      <c r="B4113" s="78"/>
    </row>
    <row r="4114" spans="2:2" s="3" customFormat="1" ht="13.2">
      <c r="B4114" s="78"/>
    </row>
    <row r="4115" spans="2:2" s="3" customFormat="1" ht="13.2">
      <c r="B4115" s="78"/>
    </row>
    <row r="4116" spans="2:2" s="3" customFormat="1" ht="13.2">
      <c r="B4116" s="78"/>
    </row>
    <row r="4117" spans="2:2" s="3" customFormat="1" ht="13.2">
      <c r="B4117" s="78"/>
    </row>
    <row r="4118" spans="2:2" s="3" customFormat="1" ht="13.2">
      <c r="B4118" s="78"/>
    </row>
    <row r="4119" spans="2:2" s="3" customFormat="1" ht="13.2">
      <c r="B4119" s="78"/>
    </row>
    <row r="4120" spans="2:2" s="3" customFormat="1" ht="13.2">
      <c r="B4120" s="78"/>
    </row>
    <row r="4121" spans="2:2" s="3" customFormat="1" ht="13.2">
      <c r="B4121" s="78"/>
    </row>
    <row r="4122" spans="2:2" s="3" customFormat="1" ht="13.2">
      <c r="B4122" s="78"/>
    </row>
    <row r="4123" spans="2:2" s="3" customFormat="1" ht="13.2">
      <c r="B4123" s="78"/>
    </row>
    <row r="4124" spans="2:2" s="3" customFormat="1" ht="13.2">
      <c r="B4124" s="78"/>
    </row>
    <row r="4125" spans="2:2" s="3" customFormat="1" ht="13.2">
      <c r="B4125" s="78"/>
    </row>
    <row r="4126" spans="2:2" s="3" customFormat="1" ht="13.2">
      <c r="B4126" s="78"/>
    </row>
    <row r="4127" spans="2:2" s="3" customFormat="1" ht="13.2">
      <c r="B4127" s="78"/>
    </row>
    <row r="4128" spans="2:2" s="3" customFormat="1" ht="13.2">
      <c r="B4128" s="78"/>
    </row>
    <row r="4129" spans="2:2" s="3" customFormat="1" ht="13.2">
      <c r="B4129" s="78"/>
    </row>
    <row r="4130" spans="2:2" s="3" customFormat="1" ht="13.2">
      <c r="B4130" s="78"/>
    </row>
    <row r="4131" spans="2:2" s="3" customFormat="1" ht="13.2">
      <c r="B4131" s="78"/>
    </row>
    <row r="4132" spans="2:2" s="3" customFormat="1" ht="13.2">
      <c r="B4132" s="78"/>
    </row>
    <row r="4133" spans="2:2" s="3" customFormat="1" ht="13.2">
      <c r="B4133" s="78"/>
    </row>
    <row r="4134" spans="2:2" s="3" customFormat="1" ht="13.2">
      <c r="B4134" s="78"/>
    </row>
    <row r="4135" spans="2:2" s="3" customFormat="1" ht="13.2">
      <c r="B4135" s="78"/>
    </row>
    <row r="4136" spans="2:2" s="3" customFormat="1" ht="13.2">
      <c r="B4136" s="78"/>
    </row>
    <row r="4137" spans="2:2" s="3" customFormat="1" ht="13.2">
      <c r="B4137" s="78"/>
    </row>
    <row r="4138" spans="2:2" s="3" customFormat="1" ht="13.2">
      <c r="B4138" s="78"/>
    </row>
    <row r="4139" spans="2:2" s="3" customFormat="1" ht="13.2">
      <c r="B4139" s="78"/>
    </row>
    <row r="4140" spans="2:2" s="3" customFormat="1" ht="13.2">
      <c r="B4140" s="78"/>
    </row>
    <row r="4141" spans="2:2" s="3" customFormat="1" ht="13.2">
      <c r="B4141" s="78"/>
    </row>
    <row r="4142" spans="2:2" s="3" customFormat="1" ht="13.2">
      <c r="B4142" s="78"/>
    </row>
    <row r="4143" spans="2:2" s="3" customFormat="1" ht="13.2">
      <c r="B4143" s="78"/>
    </row>
    <row r="4144" spans="2:2" s="3" customFormat="1" ht="13.2">
      <c r="B4144" s="78"/>
    </row>
    <row r="4145" spans="2:2" s="3" customFormat="1" ht="13.2">
      <c r="B4145" s="78"/>
    </row>
    <row r="4146" spans="2:2" s="3" customFormat="1" ht="13.2">
      <c r="B4146" s="78"/>
    </row>
    <row r="4147" spans="2:2" s="3" customFormat="1" ht="13.2">
      <c r="B4147" s="78"/>
    </row>
    <row r="4148" spans="2:2" s="3" customFormat="1" ht="13.2">
      <c r="B4148" s="78"/>
    </row>
    <row r="4149" spans="2:2" s="3" customFormat="1" ht="13.2">
      <c r="B4149" s="78"/>
    </row>
    <row r="4150" spans="2:2" s="3" customFormat="1" ht="13.2">
      <c r="B4150" s="78"/>
    </row>
    <row r="4151" spans="2:2" s="3" customFormat="1" ht="13.2">
      <c r="B4151" s="78"/>
    </row>
    <row r="4152" spans="2:2" s="3" customFormat="1" ht="13.2">
      <c r="B4152" s="78"/>
    </row>
    <row r="4153" spans="2:2" s="3" customFormat="1" ht="13.2">
      <c r="B4153" s="78"/>
    </row>
    <row r="4154" spans="2:2" s="3" customFormat="1" ht="13.2">
      <c r="B4154" s="78"/>
    </row>
    <row r="4155" spans="2:2" s="3" customFormat="1" ht="13.2">
      <c r="B4155" s="78"/>
    </row>
    <row r="4156" spans="2:2" s="3" customFormat="1" ht="13.2">
      <c r="B4156" s="78"/>
    </row>
    <row r="4157" spans="2:2" s="3" customFormat="1" ht="13.2">
      <c r="B4157" s="78"/>
    </row>
    <row r="4158" spans="2:2" s="3" customFormat="1" ht="13.2">
      <c r="B4158" s="78"/>
    </row>
    <row r="4159" spans="2:2" s="3" customFormat="1" ht="13.2">
      <c r="B4159" s="78"/>
    </row>
    <row r="4160" spans="2:2" s="3" customFormat="1" ht="13.2">
      <c r="B4160" s="78"/>
    </row>
    <row r="4161" spans="2:2" s="3" customFormat="1" ht="13.2">
      <c r="B4161" s="78"/>
    </row>
    <row r="4162" spans="2:2" s="3" customFormat="1" ht="13.2">
      <c r="B4162" s="78"/>
    </row>
    <row r="4163" spans="2:2" s="3" customFormat="1" ht="13.2">
      <c r="B4163" s="78"/>
    </row>
    <row r="4164" spans="2:2" s="3" customFormat="1" ht="13.2">
      <c r="B4164" s="78"/>
    </row>
    <row r="4165" spans="2:2" s="3" customFormat="1" ht="13.2">
      <c r="B4165" s="78"/>
    </row>
    <row r="4166" spans="2:2" s="3" customFormat="1" ht="13.2">
      <c r="B4166" s="78"/>
    </row>
    <row r="4167" spans="2:2" s="3" customFormat="1" ht="13.2">
      <c r="B4167" s="78"/>
    </row>
    <row r="4168" spans="2:2" s="3" customFormat="1" ht="13.2">
      <c r="B4168" s="78"/>
    </row>
    <row r="4169" spans="2:2" s="3" customFormat="1" ht="13.2">
      <c r="B4169" s="78"/>
    </row>
    <row r="4170" spans="2:2" s="3" customFormat="1" ht="13.2">
      <c r="B4170" s="78"/>
    </row>
    <row r="4171" spans="2:2" s="3" customFormat="1" ht="13.2">
      <c r="B4171" s="78"/>
    </row>
    <row r="4172" spans="2:2" s="3" customFormat="1" ht="13.2">
      <c r="B4172" s="78"/>
    </row>
    <row r="4173" spans="2:2" s="3" customFormat="1" ht="13.2">
      <c r="B4173" s="78"/>
    </row>
    <row r="4174" spans="2:2" s="3" customFormat="1" ht="13.2">
      <c r="B4174" s="78"/>
    </row>
    <row r="4175" spans="2:2" s="3" customFormat="1" ht="13.2">
      <c r="B4175" s="78"/>
    </row>
    <row r="4176" spans="2:2" s="3" customFormat="1" ht="13.2">
      <c r="B4176" s="78"/>
    </row>
    <row r="4177" spans="2:2" s="3" customFormat="1" ht="13.2">
      <c r="B4177" s="78"/>
    </row>
    <row r="4178" spans="2:2" s="3" customFormat="1" ht="13.2">
      <c r="B4178" s="78"/>
    </row>
    <row r="4179" spans="2:2" s="3" customFormat="1" ht="13.2">
      <c r="B4179" s="78"/>
    </row>
    <row r="4180" spans="2:2" s="3" customFormat="1" ht="13.2">
      <c r="B4180" s="78"/>
    </row>
    <row r="4181" spans="2:2" s="3" customFormat="1" ht="13.2">
      <c r="B4181" s="78"/>
    </row>
    <row r="4182" spans="2:2" s="3" customFormat="1" ht="13.2">
      <c r="B4182" s="78"/>
    </row>
    <row r="4183" spans="2:2" s="3" customFormat="1" ht="13.2">
      <c r="B4183" s="78"/>
    </row>
    <row r="4184" spans="2:2" s="3" customFormat="1" ht="13.2">
      <c r="B4184" s="78"/>
    </row>
    <row r="4185" spans="2:2" s="3" customFormat="1" ht="13.2">
      <c r="B4185" s="78"/>
    </row>
    <row r="4186" spans="2:2" s="3" customFormat="1" ht="13.2">
      <c r="B4186" s="78"/>
    </row>
    <row r="4187" spans="2:2" s="3" customFormat="1" ht="13.2">
      <c r="B4187" s="78"/>
    </row>
    <row r="4188" spans="2:2" s="3" customFormat="1" ht="13.2">
      <c r="B4188" s="78"/>
    </row>
    <row r="4189" spans="2:2" s="3" customFormat="1" ht="13.2">
      <c r="B4189" s="78"/>
    </row>
    <row r="4190" spans="2:2" s="3" customFormat="1" ht="13.2">
      <c r="B4190" s="78"/>
    </row>
    <row r="4191" spans="2:2" s="3" customFormat="1" ht="13.2">
      <c r="B4191" s="78"/>
    </row>
    <row r="4192" spans="2:2" s="3" customFormat="1" ht="13.2">
      <c r="B4192" s="78"/>
    </row>
    <row r="4193" spans="2:2" s="3" customFormat="1" ht="13.2">
      <c r="B4193" s="78"/>
    </row>
    <row r="4194" spans="2:2" s="3" customFormat="1" ht="13.2">
      <c r="B4194" s="78"/>
    </row>
    <row r="4195" spans="2:2" s="3" customFormat="1" ht="13.2">
      <c r="B4195" s="78"/>
    </row>
    <row r="4196" spans="2:2" s="3" customFormat="1" ht="13.2">
      <c r="B4196" s="78"/>
    </row>
    <row r="4197" spans="2:2" s="3" customFormat="1" ht="13.2">
      <c r="B4197" s="78"/>
    </row>
    <row r="4198" spans="2:2" s="3" customFormat="1" ht="13.2">
      <c r="B4198" s="78"/>
    </row>
    <row r="4199" spans="2:2" s="3" customFormat="1" ht="13.2">
      <c r="B4199" s="78"/>
    </row>
    <row r="4200" spans="2:2" s="3" customFormat="1" ht="13.2">
      <c r="B4200" s="78"/>
    </row>
    <row r="4201" spans="2:2" s="3" customFormat="1" ht="13.2">
      <c r="B4201" s="78"/>
    </row>
    <row r="4202" spans="2:2" s="3" customFormat="1" ht="13.2">
      <c r="B4202" s="78"/>
    </row>
    <row r="4203" spans="2:2" s="3" customFormat="1" ht="13.2">
      <c r="B4203" s="78"/>
    </row>
    <row r="4204" spans="2:2" s="3" customFormat="1" ht="13.2">
      <c r="B4204" s="78"/>
    </row>
    <row r="4205" spans="2:2" s="3" customFormat="1" ht="13.2">
      <c r="B4205" s="78"/>
    </row>
    <row r="4206" spans="2:2" s="3" customFormat="1" ht="13.2">
      <c r="B4206" s="78"/>
    </row>
    <row r="4207" spans="2:2" s="3" customFormat="1" ht="13.2">
      <c r="B4207" s="78"/>
    </row>
    <row r="4208" spans="2:2" s="3" customFormat="1" ht="13.2">
      <c r="B4208" s="78"/>
    </row>
    <row r="4209" spans="2:2" s="3" customFormat="1" ht="13.2">
      <c r="B4209" s="78"/>
    </row>
    <row r="4210" spans="2:2" s="3" customFormat="1" ht="13.2">
      <c r="B4210" s="78"/>
    </row>
    <row r="4211" spans="2:2" s="3" customFormat="1" ht="13.2">
      <c r="B4211" s="78"/>
    </row>
    <row r="4212" spans="2:2" s="3" customFormat="1" ht="13.2">
      <c r="B4212" s="78"/>
    </row>
    <row r="4213" spans="2:2" s="3" customFormat="1" ht="13.2">
      <c r="B4213" s="78"/>
    </row>
    <row r="4214" spans="2:2" s="3" customFormat="1" ht="13.2">
      <c r="B4214" s="78"/>
    </row>
    <row r="4215" spans="2:2" s="3" customFormat="1" ht="13.2">
      <c r="B4215" s="78"/>
    </row>
    <row r="4216" spans="2:2" s="3" customFormat="1" ht="13.2">
      <c r="B4216" s="78"/>
    </row>
    <row r="4217" spans="2:2" s="3" customFormat="1" ht="13.2">
      <c r="B4217" s="78"/>
    </row>
    <row r="4218" spans="2:2" s="3" customFormat="1" ht="13.2">
      <c r="B4218" s="78"/>
    </row>
    <row r="4219" spans="2:2" s="3" customFormat="1" ht="13.2">
      <c r="B4219" s="78"/>
    </row>
    <row r="4220" spans="2:2" s="3" customFormat="1" ht="13.2">
      <c r="B4220" s="78"/>
    </row>
    <row r="4221" spans="2:2" s="3" customFormat="1" ht="13.2">
      <c r="B4221" s="78"/>
    </row>
    <row r="4222" spans="2:2" s="3" customFormat="1" ht="13.2">
      <c r="B4222" s="78"/>
    </row>
    <row r="4223" spans="2:2" s="3" customFormat="1" ht="13.2">
      <c r="B4223" s="78"/>
    </row>
    <row r="4224" spans="2:2" s="3" customFormat="1" ht="13.2">
      <c r="B4224" s="78"/>
    </row>
    <row r="4225" spans="2:2" s="3" customFormat="1" ht="13.2">
      <c r="B4225" s="78"/>
    </row>
    <row r="4226" spans="2:2" s="3" customFormat="1" ht="13.2">
      <c r="B4226" s="78"/>
    </row>
    <row r="4227" spans="2:2" s="3" customFormat="1" ht="13.2">
      <c r="B4227" s="78"/>
    </row>
    <row r="4228" spans="2:2" s="3" customFormat="1" ht="13.2">
      <c r="B4228" s="78"/>
    </row>
    <row r="4229" spans="2:2" s="3" customFormat="1" ht="13.2">
      <c r="B4229" s="78"/>
    </row>
    <row r="4230" spans="2:2" s="3" customFormat="1" ht="13.2">
      <c r="B4230" s="78"/>
    </row>
    <row r="4231" spans="2:2" s="3" customFormat="1" ht="13.2">
      <c r="B4231" s="78"/>
    </row>
    <row r="4232" spans="2:2" s="3" customFormat="1" ht="13.2">
      <c r="B4232" s="78"/>
    </row>
    <row r="4233" spans="2:2" s="3" customFormat="1" ht="13.2">
      <c r="B4233" s="78"/>
    </row>
    <row r="4234" spans="2:2" s="3" customFormat="1" ht="13.2">
      <c r="B4234" s="78"/>
    </row>
    <row r="4235" spans="2:2" s="3" customFormat="1" ht="13.2">
      <c r="B4235" s="78"/>
    </row>
    <row r="4236" spans="2:2" s="3" customFormat="1" ht="13.2">
      <c r="B4236" s="78"/>
    </row>
    <row r="4237" spans="2:2" s="3" customFormat="1" ht="13.2">
      <c r="B4237" s="78"/>
    </row>
    <row r="4238" spans="2:2" s="3" customFormat="1" ht="13.2">
      <c r="B4238" s="78"/>
    </row>
    <row r="4239" spans="2:2" s="3" customFormat="1" ht="13.2">
      <c r="B4239" s="78"/>
    </row>
    <row r="4240" spans="2:2" s="3" customFormat="1" ht="13.2">
      <c r="B4240" s="78"/>
    </row>
    <row r="4241" spans="2:2" s="3" customFormat="1" ht="13.2">
      <c r="B4241" s="78"/>
    </row>
    <row r="4242" spans="2:2" s="3" customFormat="1" ht="13.2">
      <c r="B4242" s="78"/>
    </row>
    <row r="4243" spans="2:2" s="3" customFormat="1" ht="13.2">
      <c r="B4243" s="78"/>
    </row>
    <row r="4244" spans="2:2" s="3" customFormat="1" ht="13.2">
      <c r="B4244" s="78"/>
    </row>
    <row r="4245" spans="2:2" s="3" customFormat="1" ht="13.2">
      <c r="B4245" s="78"/>
    </row>
    <row r="4246" spans="2:2" s="3" customFormat="1" ht="13.2">
      <c r="B4246" s="78"/>
    </row>
    <row r="4247" spans="2:2" s="3" customFormat="1" ht="13.2">
      <c r="B4247" s="78"/>
    </row>
    <row r="4248" spans="2:2" s="3" customFormat="1" ht="13.2">
      <c r="B4248" s="78"/>
    </row>
    <row r="4249" spans="2:2" s="3" customFormat="1" ht="13.2">
      <c r="B4249" s="78"/>
    </row>
    <row r="4250" spans="2:2" s="3" customFormat="1" ht="13.2">
      <c r="B4250" s="78"/>
    </row>
    <row r="4251" spans="2:2" s="3" customFormat="1" ht="13.2">
      <c r="B4251" s="78"/>
    </row>
    <row r="4252" spans="2:2" s="3" customFormat="1" ht="13.2">
      <c r="B4252" s="78"/>
    </row>
    <row r="4253" spans="2:2" s="3" customFormat="1" ht="13.2">
      <c r="B4253" s="78"/>
    </row>
    <row r="4254" spans="2:2" s="3" customFormat="1" ht="13.2">
      <c r="B4254" s="78"/>
    </row>
    <row r="4255" spans="2:2" s="3" customFormat="1" ht="13.2">
      <c r="B4255" s="78"/>
    </row>
    <row r="4256" spans="2:2" s="3" customFormat="1" ht="13.2">
      <c r="B4256" s="78"/>
    </row>
    <row r="4257" spans="2:2" s="3" customFormat="1" ht="13.2">
      <c r="B4257" s="78"/>
    </row>
    <row r="4258" spans="2:2" s="3" customFormat="1" ht="13.2">
      <c r="B4258" s="78"/>
    </row>
    <row r="4259" spans="2:2" s="3" customFormat="1" ht="13.2">
      <c r="B4259" s="78"/>
    </row>
    <row r="4260" spans="2:2" s="3" customFormat="1" ht="13.2">
      <c r="B4260" s="78"/>
    </row>
    <row r="4261" spans="2:2" s="3" customFormat="1" ht="13.2">
      <c r="B4261" s="78"/>
    </row>
    <row r="4262" spans="2:2" s="3" customFormat="1" ht="13.2">
      <c r="B4262" s="78"/>
    </row>
    <row r="4263" spans="2:2" s="3" customFormat="1" ht="13.2">
      <c r="B4263" s="78"/>
    </row>
    <row r="4264" spans="2:2" s="3" customFormat="1" ht="13.2">
      <c r="B4264" s="78"/>
    </row>
    <row r="4265" spans="2:2" s="3" customFormat="1" ht="13.2">
      <c r="B4265" s="78"/>
    </row>
    <row r="4266" spans="2:2" s="3" customFormat="1" ht="13.2">
      <c r="B4266" s="78"/>
    </row>
    <row r="4267" spans="2:2" s="3" customFormat="1" ht="13.2">
      <c r="B4267" s="78"/>
    </row>
    <row r="4268" spans="2:2" s="3" customFormat="1" ht="13.2">
      <c r="B4268" s="78"/>
    </row>
    <row r="4269" spans="2:2" s="3" customFormat="1" ht="13.2">
      <c r="B4269" s="78"/>
    </row>
    <row r="4270" spans="2:2" s="3" customFormat="1" ht="13.2">
      <c r="B4270" s="78"/>
    </row>
    <row r="4271" spans="2:2" s="3" customFormat="1" ht="13.2">
      <c r="B4271" s="78"/>
    </row>
    <row r="4272" spans="2:2" s="3" customFormat="1" ht="13.2">
      <c r="B4272" s="78"/>
    </row>
    <row r="4273" spans="2:2" s="3" customFormat="1" ht="13.2">
      <c r="B4273" s="78"/>
    </row>
    <row r="4274" spans="2:2" s="3" customFormat="1" ht="13.2">
      <c r="B4274" s="78"/>
    </row>
    <row r="4275" spans="2:2" s="3" customFormat="1" ht="13.2">
      <c r="B4275" s="78"/>
    </row>
    <row r="4276" spans="2:2" s="3" customFormat="1" ht="13.2">
      <c r="B4276" s="78"/>
    </row>
    <row r="4277" spans="2:2" s="3" customFormat="1" ht="13.2">
      <c r="B4277" s="78"/>
    </row>
    <row r="4278" spans="2:2" s="3" customFormat="1" ht="13.2">
      <c r="B4278" s="78"/>
    </row>
    <row r="4279" spans="2:2" s="3" customFormat="1" ht="13.2">
      <c r="B4279" s="78"/>
    </row>
    <row r="4280" spans="2:2" s="3" customFormat="1" ht="13.2">
      <c r="B4280" s="78"/>
    </row>
    <row r="4281" spans="2:2" s="3" customFormat="1" ht="13.2">
      <c r="B4281" s="78"/>
    </row>
    <row r="4282" spans="2:2" s="3" customFormat="1" ht="13.2">
      <c r="B4282" s="78"/>
    </row>
    <row r="4283" spans="2:2" s="3" customFormat="1" ht="13.2">
      <c r="B4283" s="78"/>
    </row>
    <row r="4284" spans="2:2" s="3" customFormat="1" ht="13.2">
      <c r="B4284" s="78"/>
    </row>
    <row r="4285" spans="2:2" s="3" customFormat="1" ht="13.2">
      <c r="B4285" s="78"/>
    </row>
    <row r="4286" spans="2:2" s="3" customFormat="1" ht="13.2">
      <c r="B4286" s="78"/>
    </row>
    <row r="4287" spans="2:2" s="3" customFormat="1" ht="13.2">
      <c r="B4287" s="78"/>
    </row>
    <row r="4288" spans="2:2" s="3" customFormat="1" ht="13.2">
      <c r="B4288" s="78"/>
    </row>
    <row r="4289" spans="2:2" s="3" customFormat="1" ht="13.2">
      <c r="B4289" s="78"/>
    </row>
    <row r="4290" spans="2:2" s="3" customFormat="1" ht="13.2">
      <c r="B4290" s="78"/>
    </row>
    <row r="4291" spans="2:2" s="3" customFormat="1" ht="13.2">
      <c r="B4291" s="78"/>
    </row>
    <row r="4292" spans="2:2" s="3" customFormat="1" ht="13.2">
      <c r="B4292" s="78"/>
    </row>
    <row r="4293" spans="2:2" s="3" customFormat="1" ht="13.2">
      <c r="B4293" s="78"/>
    </row>
    <row r="4294" spans="2:2" s="3" customFormat="1" ht="13.2">
      <c r="B4294" s="78"/>
    </row>
    <row r="4295" spans="2:2" s="3" customFormat="1" ht="13.2">
      <c r="B4295" s="78"/>
    </row>
    <row r="4296" spans="2:2" s="3" customFormat="1" ht="13.2">
      <c r="B4296" s="78"/>
    </row>
    <row r="4297" spans="2:2" s="3" customFormat="1" ht="13.2">
      <c r="B4297" s="78"/>
    </row>
    <row r="4298" spans="2:2" s="3" customFormat="1" ht="13.2">
      <c r="B4298" s="78"/>
    </row>
    <row r="4299" spans="2:2" s="3" customFormat="1" ht="13.2">
      <c r="B4299" s="78"/>
    </row>
    <row r="4300" spans="2:2" s="3" customFormat="1" ht="13.2">
      <c r="B4300" s="78"/>
    </row>
    <row r="4301" spans="2:2" s="3" customFormat="1" ht="13.2">
      <c r="B4301" s="78"/>
    </row>
    <row r="4302" spans="2:2" s="3" customFormat="1" ht="13.2">
      <c r="B4302" s="78"/>
    </row>
    <row r="4303" spans="2:2" s="3" customFormat="1" ht="13.2">
      <c r="B4303" s="78"/>
    </row>
    <row r="4304" spans="2:2" s="3" customFormat="1" ht="13.2">
      <c r="B4304" s="78"/>
    </row>
    <row r="4305" spans="2:2" s="3" customFormat="1" ht="13.2">
      <c r="B4305" s="78"/>
    </row>
    <row r="4306" spans="2:2" s="3" customFormat="1" ht="13.2">
      <c r="B4306" s="78"/>
    </row>
    <row r="4307" spans="2:2" s="3" customFormat="1" ht="13.2">
      <c r="B4307" s="78"/>
    </row>
    <row r="4308" spans="2:2" s="3" customFormat="1" ht="13.2">
      <c r="B4308" s="78"/>
    </row>
    <row r="4309" spans="2:2" s="3" customFormat="1" ht="13.2">
      <c r="B4309" s="78"/>
    </row>
    <row r="4310" spans="2:2" s="3" customFormat="1" ht="13.2">
      <c r="B4310" s="78"/>
    </row>
    <row r="4311" spans="2:2" s="3" customFormat="1" ht="13.2">
      <c r="B4311" s="78"/>
    </row>
    <row r="4312" spans="2:2" s="3" customFormat="1" ht="13.2">
      <c r="B4312" s="78"/>
    </row>
    <row r="4313" spans="2:2" s="3" customFormat="1" ht="13.2">
      <c r="B4313" s="78"/>
    </row>
    <row r="4314" spans="2:2" s="3" customFormat="1" ht="13.2">
      <c r="B4314" s="78"/>
    </row>
    <row r="4315" spans="2:2" s="3" customFormat="1" ht="13.2">
      <c r="B4315" s="78"/>
    </row>
    <row r="4316" spans="2:2" s="3" customFormat="1" ht="13.2">
      <c r="B4316" s="78"/>
    </row>
    <row r="4317" spans="2:2" s="3" customFormat="1" ht="13.2">
      <c r="B4317" s="78"/>
    </row>
    <row r="4318" spans="2:2" s="3" customFormat="1" ht="13.2">
      <c r="B4318" s="78"/>
    </row>
    <row r="4319" spans="2:2" s="3" customFormat="1" ht="13.2">
      <c r="B4319" s="78"/>
    </row>
    <row r="4320" spans="2:2" s="3" customFormat="1" ht="13.2">
      <c r="B4320" s="78"/>
    </row>
    <row r="4321" spans="2:2" s="3" customFormat="1" ht="13.2">
      <c r="B4321" s="78"/>
    </row>
    <row r="4322" spans="2:2" s="3" customFormat="1" ht="13.2">
      <c r="B4322" s="78"/>
    </row>
    <row r="4323" spans="2:2" s="3" customFormat="1" ht="13.2">
      <c r="B4323" s="78"/>
    </row>
    <row r="4324" spans="2:2" s="3" customFormat="1" ht="13.2">
      <c r="B4324" s="78"/>
    </row>
    <row r="4325" spans="2:2" s="3" customFormat="1" ht="13.2">
      <c r="B4325" s="78"/>
    </row>
    <row r="4326" spans="2:2" s="3" customFormat="1" ht="13.2">
      <c r="B4326" s="78"/>
    </row>
    <row r="4327" spans="2:2" s="3" customFormat="1" ht="13.2">
      <c r="B4327" s="78"/>
    </row>
    <row r="4328" spans="2:2" s="3" customFormat="1" ht="13.2">
      <c r="B4328" s="78"/>
    </row>
    <row r="4329" spans="2:2" s="3" customFormat="1" ht="13.2">
      <c r="B4329" s="78"/>
    </row>
    <row r="4330" spans="2:2" s="3" customFormat="1" ht="13.2">
      <c r="B4330" s="78"/>
    </row>
    <row r="4331" spans="2:2" s="3" customFormat="1" ht="13.2">
      <c r="B4331" s="78"/>
    </row>
    <row r="4332" spans="2:2" s="3" customFormat="1" ht="13.2">
      <c r="B4332" s="78"/>
    </row>
    <row r="4333" spans="2:2" s="3" customFormat="1" ht="13.2">
      <c r="B4333" s="78"/>
    </row>
    <row r="4334" spans="2:2" s="3" customFormat="1" ht="13.2">
      <c r="B4334" s="78"/>
    </row>
    <row r="4335" spans="2:2" s="3" customFormat="1" ht="13.2">
      <c r="B4335" s="78"/>
    </row>
    <row r="4336" spans="2:2" s="3" customFormat="1" ht="13.2">
      <c r="B4336" s="78"/>
    </row>
    <row r="4337" spans="2:2" s="3" customFormat="1" ht="13.2">
      <c r="B4337" s="78"/>
    </row>
    <row r="4338" spans="2:2" s="3" customFormat="1" ht="13.2">
      <c r="B4338" s="78"/>
    </row>
    <row r="4339" spans="2:2" s="3" customFormat="1" ht="13.2">
      <c r="B4339" s="78"/>
    </row>
    <row r="4340" spans="2:2" s="3" customFormat="1" ht="13.2">
      <c r="B4340" s="78"/>
    </row>
    <row r="4341" spans="2:2" s="3" customFormat="1" ht="13.2">
      <c r="B4341" s="78"/>
    </row>
    <row r="4342" spans="2:2" s="3" customFormat="1" ht="13.2">
      <c r="B4342" s="78"/>
    </row>
    <row r="4343" spans="2:2" s="3" customFormat="1" ht="13.2">
      <c r="B4343" s="78"/>
    </row>
    <row r="4344" spans="2:2" s="3" customFormat="1" ht="13.2">
      <c r="B4344" s="78"/>
    </row>
    <row r="4345" spans="2:2" s="3" customFormat="1" ht="13.2">
      <c r="B4345" s="78"/>
    </row>
    <row r="4346" spans="2:2" s="3" customFormat="1" ht="13.2">
      <c r="B4346" s="78"/>
    </row>
    <row r="4347" spans="2:2" s="3" customFormat="1" ht="13.2">
      <c r="B4347" s="78"/>
    </row>
    <row r="4348" spans="2:2" s="3" customFormat="1" ht="13.2">
      <c r="B4348" s="78"/>
    </row>
    <row r="4349" spans="2:2" s="3" customFormat="1" ht="13.2">
      <c r="B4349" s="78"/>
    </row>
    <row r="4350" spans="2:2" s="3" customFormat="1" ht="13.2">
      <c r="B4350" s="78"/>
    </row>
    <row r="4351" spans="2:2" s="3" customFormat="1" ht="13.2">
      <c r="B4351" s="78"/>
    </row>
    <row r="4352" spans="2:2" s="3" customFormat="1" ht="13.2">
      <c r="B4352" s="78"/>
    </row>
    <row r="4353" spans="2:2" s="3" customFormat="1" ht="13.2">
      <c r="B4353" s="78"/>
    </row>
    <row r="4354" spans="2:2" s="3" customFormat="1" ht="13.2">
      <c r="B4354" s="78"/>
    </row>
    <row r="4355" spans="2:2" s="3" customFormat="1" ht="13.2">
      <c r="B4355" s="78"/>
    </row>
    <row r="4356" spans="2:2" s="3" customFormat="1" ht="13.2">
      <c r="B4356" s="78"/>
    </row>
    <row r="4357" spans="2:2" s="3" customFormat="1" ht="13.2">
      <c r="B4357" s="78"/>
    </row>
    <row r="4358" spans="2:2" s="3" customFormat="1" ht="13.2">
      <c r="B4358" s="78"/>
    </row>
    <row r="4359" spans="2:2" s="3" customFormat="1" ht="13.2">
      <c r="B4359" s="78"/>
    </row>
    <row r="4360" spans="2:2" s="3" customFormat="1" ht="13.2">
      <c r="B4360" s="78"/>
    </row>
    <row r="4361" spans="2:2" s="3" customFormat="1" ht="13.2">
      <c r="B4361" s="78"/>
    </row>
    <row r="4362" spans="2:2" s="3" customFormat="1" ht="13.2">
      <c r="B4362" s="78"/>
    </row>
    <row r="4363" spans="2:2" s="3" customFormat="1" ht="13.2">
      <c r="B4363" s="78"/>
    </row>
    <row r="4364" spans="2:2" s="3" customFormat="1" ht="13.2">
      <c r="B4364" s="78"/>
    </row>
    <row r="4365" spans="2:2" s="3" customFormat="1" ht="13.2">
      <c r="B4365" s="78"/>
    </row>
    <row r="4366" spans="2:2" s="3" customFormat="1" ht="13.2">
      <c r="B4366" s="78"/>
    </row>
    <row r="4367" spans="2:2" s="3" customFormat="1" ht="13.2">
      <c r="B4367" s="78"/>
    </row>
    <row r="4368" spans="2:2" s="3" customFormat="1" ht="13.2">
      <c r="B4368" s="78"/>
    </row>
    <row r="4369" spans="2:2" s="3" customFormat="1" ht="13.2">
      <c r="B4369" s="78"/>
    </row>
    <row r="4370" spans="2:2" s="3" customFormat="1" ht="13.2">
      <c r="B4370" s="78"/>
    </row>
    <row r="4371" spans="2:2" s="3" customFormat="1" ht="13.2">
      <c r="B4371" s="78"/>
    </row>
    <row r="4372" spans="2:2" s="3" customFormat="1" ht="13.2">
      <c r="B4372" s="78"/>
    </row>
    <row r="4373" spans="2:2" s="3" customFormat="1" ht="13.2">
      <c r="B4373" s="78"/>
    </row>
    <row r="4374" spans="2:2" s="3" customFormat="1" ht="13.2">
      <c r="B4374" s="78"/>
    </row>
    <row r="4375" spans="2:2" s="3" customFormat="1" ht="13.2">
      <c r="B4375" s="78"/>
    </row>
    <row r="4376" spans="2:2" s="3" customFormat="1" ht="13.2">
      <c r="B4376" s="78"/>
    </row>
    <row r="4377" spans="2:2" s="3" customFormat="1" ht="13.2">
      <c r="B4377" s="78"/>
    </row>
    <row r="4378" spans="2:2" s="3" customFormat="1" ht="13.2">
      <c r="B4378" s="78"/>
    </row>
    <row r="4379" spans="2:2" s="3" customFormat="1" ht="13.2">
      <c r="B4379" s="78"/>
    </row>
    <row r="4380" spans="2:2" s="3" customFormat="1" ht="13.2">
      <c r="B4380" s="78"/>
    </row>
    <row r="4381" spans="2:2" s="3" customFormat="1" ht="13.2">
      <c r="B4381" s="78"/>
    </row>
    <row r="4382" spans="2:2" s="3" customFormat="1" ht="13.2">
      <c r="B4382" s="78"/>
    </row>
    <row r="4383" spans="2:2" s="3" customFormat="1" ht="13.2">
      <c r="B4383" s="78"/>
    </row>
    <row r="4384" spans="2:2" s="3" customFormat="1" ht="13.2">
      <c r="B4384" s="78"/>
    </row>
    <row r="4385" spans="2:2" s="3" customFormat="1" ht="13.2">
      <c r="B4385" s="78"/>
    </row>
    <row r="4386" spans="2:2" s="3" customFormat="1" ht="13.2">
      <c r="B4386" s="78"/>
    </row>
    <row r="4387" spans="2:2" s="3" customFormat="1" ht="13.2">
      <c r="B4387" s="78"/>
    </row>
    <row r="4388" spans="2:2" s="3" customFormat="1" ht="13.2">
      <c r="B4388" s="78"/>
    </row>
    <row r="4389" spans="2:2" s="3" customFormat="1" ht="13.2">
      <c r="B4389" s="78"/>
    </row>
    <row r="4390" spans="2:2" s="3" customFormat="1" ht="13.2">
      <c r="B4390" s="78"/>
    </row>
    <row r="4391" spans="2:2" s="3" customFormat="1" ht="13.2">
      <c r="B4391" s="78"/>
    </row>
    <row r="4392" spans="2:2" s="3" customFormat="1" ht="13.2">
      <c r="B4392" s="78"/>
    </row>
    <row r="4393" spans="2:2" s="3" customFormat="1" ht="13.2">
      <c r="B4393" s="78"/>
    </row>
    <row r="4394" spans="2:2" s="3" customFormat="1" ht="13.2">
      <c r="B4394" s="78"/>
    </row>
    <row r="4395" spans="2:2" s="3" customFormat="1" ht="13.2">
      <c r="B4395" s="78"/>
    </row>
    <row r="4396" spans="2:2" s="3" customFormat="1" ht="13.2">
      <c r="B4396" s="78"/>
    </row>
    <row r="4397" spans="2:2" s="3" customFormat="1" ht="13.2">
      <c r="B4397" s="78"/>
    </row>
    <row r="4398" spans="2:2" s="3" customFormat="1" ht="13.2">
      <c r="B4398" s="78"/>
    </row>
    <row r="4399" spans="2:2" s="3" customFormat="1" ht="13.2">
      <c r="B4399" s="78"/>
    </row>
    <row r="4400" spans="2:2" s="3" customFormat="1" ht="13.2">
      <c r="B4400" s="78"/>
    </row>
    <row r="4401" spans="2:2" s="3" customFormat="1" ht="13.2">
      <c r="B4401" s="78"/>
    </row>
    <row r="4402" spans="2:2" s="3" customFormat="1" ht="13.2">
      <c r="B4402" s="78"/>
    </row>
    <row r="4403" spans="2:2" s="3" customFormat="1" ht="13.2">
      <c r="B4403" s="78"/>
    </row>
    <row r="4404" spans="2:2" s="3" customFormat="1" ht="13.2">
      <c r="B4404" s="78"/>
    </row>
    <row r="4405" spans="2:2" s="3" customFormat="1" ht="13.2">
      <c r="B4405" s="78"/>
    </row>
    <row r="4406" spans="2:2" s="3" customFormat="1" ht="13.2">
      <c r="B4406" s="78"/>
    </row>
    <row r="4407" spans="2:2" s="3" customFormat="1" ht="13.2">
      <c r="B4407" s="78"/>
    </row>
    <row r="4408" spans="2:2" s="3" customFormat="1" ht="13.2">
      <c r="B4408" s="78"/>
    </row>
    <row r="4409" spans="2:2" s="3" customFormat="1" ht="13.2">
      <c r="B4409" s="78"/>
    </row>
    <row r="4410" spans="2:2" s="3" customFormat="1" ht="13.2">
      <c r="B4410" s="78"/>
    </row>
    <row r="4411" spans="2:2" s="3" customFormat="1" ht="13.2">
      <c r="B4411" s="78"/>
    </row>
    <row r="4412" spans="2:2" s="3" customFormat="1" ht="13.2">
      <c r="B4412" s="78"/>
    </row>
    <row r="4413" spans="2:2" s="3" customFormat="1" ht="13.2">
      <c r="B4413" s="78"/>
    </row>
    <row r="4414" spans="2:2" s="3" customFormat="1" ht="13.2">
      <c r="B4414" s="78"/>
    </row>
    <row r="4415" spans="2:2" s="3" customFormat="1" ht="13.2">
      <c r="B4415" s="78"/>
    </row>
    <row r="4416" spans="2:2" s="3" customFormat="1" ht="13.2">
      <c r="B4416" s="78"/>
    </row>
    <row r="4417" spans="2:2" s="3" customFormat="1" ht="13.2">
      <c r="B4417" s="78"/>
    </row>
    <row r="4418" spans="2:2" s="3" customFormat="1" ht="13.2">
      <c r="B4418" s="78"/>
    </row>
    <row r="4419" spans="2:2" s="3" customFormat="1" ht="13.2">
      <c r="B4419" s="78"/>
    </row>
    <row r="4420" spans="2:2" s="3" customFormat="1" ht="13.2">
      <c r="B4420" s="78"/>
    </row>
    <row r="4421" spans="2:2" s="3" customFormat="1" ht="13.2">
      <c r="B4421" s="78"/>
    </row>
    <row r="4422" spans="2:2" s="3" customFormat="1" ht="13.2">
      <c r="B4422" s="78"/>
    </row>
    <row r="4423" spans="2:2" s="3" customFormat="1" ht="13.2">
      <c r="B4423" s="78"/>
    </row>
    <row r="4424" spans="2:2" s="3" customFormat="1" ht="13.2">
      <c r="B4424" s="78"/>
    </row>
    <row r="4425" spans="2:2" s="3" customFormat="1" ht="13.2">
      <c r="B4425" s="78"/>
    </row>
    <row r="4426" spans="2:2" s="3" customFormat="1" ht="13.2">
      <c r="B4426" s="78"/>
    </row>
    <row r="4427" spans="2:2" s="3" customFormat="1" ht="13.2">
      <c r="B4427" s="78"/>
    </row>
    <row r="4428" spans="2:2" s="3" customFormat="1" ht="13.2">
      <c r="B4428" s="78"/>
    </row>
    <row r="4429" spans="2:2" s="3" customFormat="1" ht="13.2">
      <c r="B4429" s="78"/>
    </row>
    <row r="4430" spans="2:2" s="3" customFormat="1" ht="13.2">
      <c r="B4430" s="78"/>
    </row>
    <row r="4431" spans="2:2" s="3" customFormat="1" ht="13.2">
      <c r="B4431" s="78"/>
    </row>
    <row r="4432" spans="2:2" s="3" customFormat="1" ht="13.2">
      <c r="B4432" s="78"/>
    </row>
    <row r="4433" spans="2:2" s="3" customFormat="1" ht="13.2">
      <c r="B4433" s="78"/>
    </row>
    <row r="4434" spans="2:2" s="3" customFormat="1" ht="13.2">
      <c r="B4434" s="78"/>
    </row>
    <row r="4435" spans="2:2" s="3" customFormat="1" ht="13.2">
      <c r="B4435" s="78"/>
    </row>
    <row r="4436" spans="2:2" s="3" customFormat="1" ht="13.2">
      <c r="B4436" s="78"/>
    </row>
    <row r="4437" spans="2:2" s="3" customFormat="1" ht="13.2">
      <c r="B4437" s="78"/>
    </row>
    <row r="4438" spans="2:2" s="3" customFormat="1" ht="13.2">
      <c r="B4438" s="78"/>
    </row>
    <row r="4439" spans="2:2" s="3" customFormat="1" ht="13.2">
      <c r="B4439" s="78"/>
    </row>
    <row r="4440" spans="2:2" s="3" customFormat="1" ht="13.2">
      <c r="B4440" s="78"/>
    </row>
    <row r="4441" spans="2:2" s="3" customFormat="1" ht="13.2">
      <c r="B4441" s="78"/>
    </row>
    <row r="4442" spans="2:2" s="3" customFormat="1" ht="13.2">
      <c r="B4442" s="78"/>
    </row>
    <row r="4443" spans="2:2" s="3" customFormat="1" ht="13.2">
      <c r="B4443" s="78"/>
    </row>
    <row r="4444" spans="2:2" s="3" customFormat="1" ht="13.2">
      <c r="B4444" s="78"/>
    </row>
    <row r="4445" spans="2:2" s="3" customFormat="1" ht="13.2">
      <c r="B4445" s="78"/>
    </row>
    <row r="4446" spans="2:2" s="3" customFormat="1" ht="13.2">
      <c r="B4446" s="78"/>
    </row>
    <row r="4447" spans="2:2" s="3" customFormat="1" ht="13.2">
      <c r="B4447" s="78"/>
    </row>
    <row r="4448" spans="2:2" s="3" customFormat="1" ht="13.2">
      <c r="B4448" s="78"/>
    </row>
    <row r="4449" spans="2:2" s="3" customFormat="1" ht="13.2">
      <c r="B4449" s="78"/>
    </row>
    <row r="4450" spans="2:2" s="3" customFormat="1" ht="13.2">
      <c r="B4450" s="78"/>
    </row>
    <row r="4451" spans="2:2" s="3" customFormat="1" ht="13.2">
      <c r="B4451" s="78"/>
    </row>
    <row r="4452" spans="2:2" s="3" customFormat="1" ht="13.2">
      <c r="B4452" s="78"/>
    </row>
    <row r="4453" spans="2:2" s="3" customFormat="1" ht="13.2">
      <c r="B4453" s="78"/>
    </row>
    <row r="4454" spans="2:2" s="3" customFormat="1" ht="13.2">
      <c r="B4454" s="78"/>
    </row>
    <row r="4455" spans="2:2" s="3" customFormat="1" ht="13.2">
      <c r="B4455" s="78"/>
    </row>
    <row r="4456" spans="2:2" s="3" customFormat="1" ht="13.2">
      <c r="B4456" s="78"/>
    </row>
    <row r="4457" spans="2:2" s="3" customFormat="1" ht="13.5" customHeight="1">
      <c r="B4457" s="78"/>
    </row>
    <row r="4458" spans="2:2" s="3" customFormat="1" ht="13.2">
      <c r="B4458" s="78"/>
    </row>
    <row r="4459" spans="2:2" s="3" customFormat="1" ht="13.2">
      <c r="B4459" s="78"/>
    </row>
    <row r="4460" spans="2:2" s="3" customFormat="1" ht="13.2">
      <c r="B4460" s="78"/>
    </row>
    <row r="4461" spans="2:2" s="3" customFormat="1" ht="13.2">
      <c r="B4461" s="78"/>
    </row>
    <row r="4462" spans="2:2" s="3" customFormat="1" ht="13.2">
      <c r="B4462" s="78"/>
    </row>
    <row r="4463" spans="2:2" s="3" customFormat="1" ht="13.2">
      <c r="B4463" s="78"/>
    </row>
    <row r="4464" spans="2:2" s="3" customFormat="1" ht="13.2">
      <c r="B4464" s="78"/>
    </row>
    <row r="4465" spans="2:2" s="3" customFormat="1" ht="13.2">
      <c r="B4465" s="78"/>
    </row>
    <row r="4466" spans="2:2" s="3" customFormat="1" ht="13.2">
      <c r="B4466" s="78"/>
    </row>
    <row r="4467" spans="2:2" s="3" customFormat="1" ht="13.2">
      <c r="B4467" s="78"/>
    </row>
    <row r="4468" spans="2:2" s="3" customFormat="1" ht="13.2">
      <c r="B4468" s="78"/>
    </row>
    <row r="4469" spans="2:2" s="3" customFormat="1" ht="13.2">
      <c r="B4469" s="78"/>
    </row>
    <row r="4470" spans="2:2" s="3" customFormat="1" ht="13.2">
      <c r="B4470" s="78"/>
    </row>
    <row r="4471" spans="2:2" s="3" customFormat="1" ht="13.2">
      <c r="B4471" s="78"/>
    </row>
    <row r="4472" spans="2:2" s="3" customFormat="1" ht="13.2">
      <c r="B4472" s="78"/>
    </row>
    <row r="4473" spans="2:2" s="3" customFormat="1" ht="13.2">
      <c r="B4473" s="78"/>
    </row>
    <row r="4474" spans="2:2" s="3" customFormat="1" ht="13.2">
      <c r="B4474" s="78"/>
    </row>
    <row r="4475" spans="2:2" s="3" customFormat="1" ht="13.2">
      <c r="B4475" s="78"/>
    </row>
    <row r="4476" spans="2:2" s="3" customFormat="1" ht="13.2">
      <c r="B4476" s="78"/>
    </row>
    <row r="4477" spans="2:2" s="3" customFormat="1" ht="13.2">
      <c r="B4477" s="78"/>
    </row>
    <row r="4478" spans="2:2" s="3" customFormat="1" ht="13.2">
      <c r="B4478" s="78"/>
    </row>
    <row r="4479" spans="2:2" s="3" customFormat="1" ht="13.2">
      <c r="B4479" s="78"/>
    </row>
    <row r="4480" spans="2:2" s="3" customFormat="1" ht="13.2">
      <c r="B4480" s="78"/>
    </row>
    <row r="4481" spans="2:2" s="3" customFormat="1" ht="13.2">
      <c r="B4481" s="78"/>
    </row>
    <row r="4482" spans="2:2" s="3" customFormat="1" ht="13.2">
      <c r="B4482" s="78"/>
    </row>
    <row r="4483" spans="2:2" s="3" customFormat="1" ht="13.2">
      <c r="B4483" s="78"/>
    </row>
    <row r="4484" spans="2:2" s="3" customFormat="1" ht="13.2">
      <c r="B4484" s="78"/>
    </row>
    <row r="4485" spans="2:2" s="3" customFormat="1" ht="13.2">
      <c r="B4485" s="78"/>
    </row>
    <row r="4486" spans="2:2" s="3" customFormat="1" ht="13.2">
      <c r="B4486" s="78"/>
    </row>
    <row r="4487" spans="2:2" s="3" customFormat="1" ht="13.2">
      <c r="B4487" s="78"/>
    </row>
    <row r="4488" spans="2:2" s="3" customFormat="1" ht="13.2">
      <c r="B4488" s="78"/>
    </row>
    <row r="4489" spans="2:2" s="3" customFormat="1" ht="13.2">
      <c r="B4489" s="78"/>
    </row>
    <row r="4490" spans="2:2" s="3" customFormat="1" ht="13.2">
      <c r="B4490" s="78"/>
    </row>
    <row r="4491" spans="2:2" s="3" customFormat="1" ht="13.2">
      <c r="B4491" s="78"/>
    </row>
    <row r="4492" spans="2:2" s="3" customFormat="1" ht="13.2">
      <c r="B4492" s="78"/>
    </row>
    <row r="4493" spans="2:2" s="3" customFormat="1" ht="13.2">
      <c r="B4493" s="78"/>
    </row>
    <row r="4494" spans="2:2" s="3" customFormat="1" ht="13.2">
      <c r="B4494" s="78"/>
    </row>
    <row r="4495" spans="2:2" s="3" customFormat="1" ht="13.2">
      <c r="B4495" s="78"/>
    </row>
    <row r="4496" spans="2:2" s="3" customFormat="1" ht="13.2">
      <c r="B4496" s="78"/>
    </row>
    <row r="4497" spans="2:2" s="3" customFormat="1" ht="13.2">
      <c r="B4497" s="78"/>
    </row>
    <row r="4498" spans="2:2" s="3" customFormat="1" ht="13.2">
      <c r="B4498" s="78"/>
    </row>
    <row r="4499" spans="2:2" s="3" customFormat="1" ht="13.2">
      <c r="B4499" s="78"/>
    </row>
    <row r="4500" spans="2:2" s="3" customFormat="1" ht="13.2">
      <c r="B4500" s="78"/>
    </row>
    <row r="4501" spans="2:2" s="3" customFormat="1" ht="13.2">
      <c r="B4501" s="78"/>
    </row>
    <row r="4502" spans="2:2" s="3" customFormat="1" ht="13.2">
      <c r="B4502" s="78"/>
    </row>
    <row r="4503" spans="2:2" s="3" customFormat="1" ht="13.2">
      <c r="B4503" s="78"/>
    </row>
    <row r="4504" spans="2:2" s="3" customFormat="1" ht="13.2">
      <c r="B4504" s="78"/>
    </row>
    <row r="4505" spans="2:2" s="3" customFormat="1" ht="13.2">
      <c r="B4505" s="78"/>
    </row>
    <row r="4506" spans="2:2" s="3" customFormat="1" ht="13.2">
      <c r="B4506" s="78"/>
    </row>
    <row r="4507" spans="2:2" s="3" customFormat="1" ht="13.2">
      <c r="B4507" s="78"/>
    </row>
    <row r="4508" spans="2:2" s="3" customFormat="1" ht="13.2">
      <c r="B4508" s="78"/>
    </row>
    <row r="4509" spans="2:2" s="3" customFormat="1" ht="13.2">
      <c r="B4509" s="78"/>
    </row>
    <row r="4510" spans="2:2" s="3" customFormat="1" ht="13.2">
      <c r="B4510" s="78"/>
    </row>
    <row r="4511" spans="2:2" s="3" customFormat="1" ht="13.2">
      <c r="B4511" s="78"/>
    </row>
    <row r="4512" spans="2:2" s="3" customFormat="1" ht="13.2">
      <c r="B4512" s="78"/>
    </row>
    <row r="4513" spans="2:2" s="3" customFormat="1" ht="13.2">
      <c r="B4513" s="78"/>
    </row>
    <row r="4514" spans="2:2" s="3" customFormat="1" ht="13.2">
      <c r="B4514" s="78"/>
    </row>
    <row r="4515" spans="2:2" s="3" customFormat="1" ht="13.2">
      <c r="B4515" s="78"/>
    </row>
    <row r="4516" spans="2:2" s="3" customFormat="1" ht="13.2">
      <c r="B4516" s="78"/>
    </row>
    <row r="4517" spans="2:2" s="3" customFormat="1" ht="13.2">
      <c r="B4517" s="78"/>
    </row>
    <row r="4518" spans="2:2" s="3" customFormat="1" ht="13.2">
      <c r="B4518" s="78"/>
    </row>
    <row r="4519" spans="2:2" s="3" customFormat="1" ht="13.2">
      <c r="B4519" s="78"/>
    </row>
    <row r="4520" spans="2:2" s="3" customFormat="1" ht="13.2">
      <c r="B4520" s="78"/>
    </row>
    <row r="4521" spans="2:2" s="3" customFormat="1" ht="13.2">
      <c r="B4521" s="78"/>
    </row>
    <row r="4522" spans="2:2" s="3" customFormat="1" ht="13.2">
      <c r="B4522" s="78"/>
    </row>
    <row r="4523" spans="2:2" s="3" customFormat="1" ht="13.2">
      <c r="B4523" s="78"/>
    </row>
    <row r="4524" spans="2:2" s="3" customFormat="1" ht="13.2">
      <c r="B4524" s="78"/>
    </row>
    <row r="4525" spans="2:2" s="3" customFormat="1" ht="13.2">
      <c r="B4525" s="78"/>
    </row>
    <row r="4526" spans="2:2" s="3" customFormat="1" ht="13.2">
      <c r="B4526" s="78"/>
    </row>
    <row r="4527" spans="2:2" s="3" customFormat="1" ht="13.2">
      <c r="B4527" s="78"/>
    </row>
    <row r="4528" spans="2:2" s="3" customFormat="1" ht="13.2">
      <c r="B4528" s="78"/>
    </row>
    <row r="4529" spans="2:2" s="3" customFormat="1" ht="13.2">
      <c r="B4529" s="78"/>
    </row>
    <row r="4530" spans="2:2" s="3" customFormat="1" ht="13.2">
      <c r="B4530" s="78"/>
    </row>
    <row r="4531" spans="2:2" s="3" customFormat="1" ht="13.2">
      <c r="B4531" s="78"/>
    </row>
    <row r="4532" spans="2:2" s="3" customFormat="1" ht="13.2">
      <c r="B4532" s="78"/>
    </row>
    <row r="4533" spans="2:2" s="3" customFormat="1" ht="13.2">
      <c r="B4533" s="78"/>
    </row>
    <row r="4534" spans="2:2" s="3" customFormat="1" ht="13.2">
      <c r="B4534" s="78"/>
    </row>
    <row r="4535" spans="2:2" s="3" customFormat="1" ht="13.2">
      <c r="B4535" s="78"/>
    </row>
    <row r="4536" spans="2:2" s="3" customFormat="1" ht="13.2">
      <c r="B4536" s="78"/>
    </row>
    <row r="4537" spans="2:2" s="3" customFormat="1" ht="13.2">
      <c r="B4537" s="78"/>
    </row>
    <row r="4538" spans="2:2" s="3" customFormat="1" ht="13.2">
      <c r="B4538" s="78"/>
    </row>
    <row r="4539" spans="2:2" s="3" customFormat="1" ht="13.2">
      <c r="B4539" s="78"/>
    </row>
    <row r="4540" spans="2:2" s="3" customFormat="1" ht="13.2">
      <c r="B4540" s="78"/>
    </row>
    <row r="4541" spans="2:2" s="3" customFormat="1" ht="13.2">
      <c r="B4541" s="78"/>
    </row>
    <row r="4542" spans="2:2" s="3" customFormat="1" ht="13.2">
      <c r="B4542" s="78"/>
    </row>
    <row r="4543" spans="2:2" s="3" customFormat="1" ht="13.2">
      <c r="B4543" s="78"/>
    </row>
    <row r="4544" spans="2:2" s="3" customFormat="1" ht="13.2">
      <c r="B4544" s="78"/>
    </row>
    <row r="4545" spans="2:2" s="3" customFormat="1" ht="13.2">
      <c r="B4545" s="78"/>
    </row>
    <row r="4546" spans="2:2" s="3" customFormat="1" ht="13.2">
      <c r="B4546" s="78"/>
    </row>
    <row r="4547" spans="2:2" s="3" customFormat="1" ht="13.5" customHeight="1">
      <c r="B4547" s="78"/>
    </row>
    <row r="4548" spans="2:2" s="3" customFormat="1" ht="13.2">
      <c r="B4548" s="78"/>
    </row>
    <row r="4549" spans="2:2" s="3" customFormat="1" ht="13.2">
      <c r="B4549" s="78"/>
    </row>
    <row r="4550" spans="2:2" s="3" customFormat="1" ht="13.2">
      <c r="B4550" s="78"/>
    </row>
    <row r="4551" spans="2:2" s="3" customFormat="1" ht="13.2">
      <c r="B4551" s="78"/>
    </row>
    <row r="4552" spans="2:2" s="3" customFormat="1" ht="13.2">
      <c r="B4552" s="78"/>
    </row>
    <row r="4553" spans="2:2" s="3" customFormat="1" ht="13.2">
      <c r="B4553" s="78"/>
    </row>
    <row r="4554" spans="2:2" s="3" customFormat="1" ht="13.2">
      <c r="B4554" s="78"/>
    </row>
    <row r="4555" spans="2:2" s="3" customFormat="1" ht="13.2">
      <c r="B4555" s="78"/>
    </row>
    <row r="4556" spans="2:2" s="3" customFormat="1" ht="13.2">
      <c r="B4556" s="78"/>
    </row>
    <row r="4557" spans="2:2" s="3" customFormat="1" ht="13.2">
      <c r="B4557" s="78"/>
    </row>
    <row r="4558" spans="2:2" s="3" customFormat="1" ht="13.2">
      <c r="B4558" s="78"/>
    </row>
    <row r="4559" spans="2:2" s="3" customFormat="1" ht="13.2">
      <c r="B4559" s="78"/>
    </row>
    <row r="4560" spans="2:2" s="3" customFormat="1" ht="13.2">
      <c r="B4560" s="78"/>
    </row>
    <row r="4561" spans="2:2" s="3" customFormat="1" ht="13.2">
      <c r="B4561" s="78"/>
    </row>
    <row r="4562" spans="2:2" s="3" customFormat="1" ht="13.2">
      <c r="B4562" s="78"/>
    </row>
    <row r="4563" spans="2:2" s="3" customFormat="1" ht="13.2">
      <c r="B4563" s="78"/>
    </row>
    <row r="4564" spans="2:2" s="3" customFormat="1" ht="13.2">
      <c r="B4564" s="78"/>
    </row>
    <row r="4565" spans="2:2" s="3" customFormat="1" ht="13.2">
      <c r="B4565" s="78"/>
    </row>
    <row r="4566" spans="2:2" s="3" customFormat="1" ht="13.2">
      <c r="B4566" s="78"/>
    </row>
    <row r="4567" spans="2:2" s="3" customFormat="1" ht="13.2">
      <c r="B4567" s="78"/>
    </row>
    <row r="4568" spans="2:2" s="3" customFormat="1" ht="13.2">
      <c r="B4568" s="78"/>
    </row>
    <row r="4569" spans="2:2" s="3" customFormat="1" ht="13.2">
      <c r="B4569" s="78"/>
    </row>
    <row r="4570" spans="2:2" s="3" customFormat="1" ht="13.2">
      <c r="B4570" s="78"/>
    </row>
    <row r="4571" spans="2:2" s="3" customFormat="1" ht="13.2">
      <c r="B4571" s="78"/>
    </row>
    <row r="4572" spans="2:2" s="3" customFormat="1" ht="13.2">
      <c r="B4572" s="78"/>
    </row>
    <row r="4573" spans="2:2" s="3" customFormat="1" ht="13.2">
      <c r="B4573" s="78"/>
    </row>
    <row r="4574" spans="2:2" s="3" customFormat="1" ht="13.2">
      <c r="B4574" s="78"/>
    </row>
    <row r="4575" spans="2:2" s="3" customFormat="1" ht="13.2">
      <c r="B4575" s="78"/>
    </row>
    <row r="4576" spans="2:2" s="3" customFormat="1" ht="13.2">
      <c r="B4576" s="78"/>
    </row>
    <row r="4577" spans="2:2" s="3" customFormat="1" ht="13.2">
      <c r="B4577" s="78"/>
    </row>
    <row r="4578" spans="2:2" s="3" customFormat="1" ht="13.2">
      <c r="B4578" s="78"/>
    </row>
    <row r="4579" spans="2:2" s="3" customFormat="1" ht="13.2">
      <c r="B4579" s="78"/>
    </row>
    <row r="4580" spans="2:2" s="3" customFormat="1" ht="13.2">
      <c r="B4580" s="78"/>
    </row>
    <row r="4581" spans="2:2" s="3" customFormat="1" ht="13.2">
      <c r="B4581" s="78"/>
    </row>
    <row r="4582" spans="2:2" s="3" customFormat="1" ht="13.2">
      <c r="B4582" s="78"/>
    </row>
    <row r="4583" spans="2:2" s="3" customFormat="1" ht="13.2">
      <c r="B4583" s="78"/>
    </row>
    <row r="4584" spans="2:2" s="3" customFormat="1" ht="13.2">
      <c r="B4584" s="78"/>
    </row>
    <row r="4585" spans="2:2" s="3" customFormat="1" ht="13.2">
      <c r="B4585" s="78"/>
    </row>
    <row r="4586" spans="2:2" s="3" customFormat="1" ht="13.2">
      <c r="B4586" s="78"/>
    </row>
    <row r="4587" spans="2:2" s="3" customFormat="1" ht="13.2">
      <c r="B4587" s="78"/>
    </row>
    <row r="4588" spans="2:2" s="3" customFormat="1" ht="13.2">
      <c r="B4588" s="78"/>
    </row>
    <row r="4589" spans="2:2" s="3" customFormat="1" ht="13.2">
      <c r="B4589" s="78"/>
    </row>
    <row r="4590" spans="2:2" s="3" customFormat="1" ht="13.2">
      <c r="B4590" s="78"/>
    </row>
    <row r="4591" spans="2:2" s="3" customFormat="1" ht="13.2">
      <c r="B4591" s="78"/>
    </row>
    <row r="4592" spans="2:2" s="3" customFormat="1" ht="13.2">
      <c r="B4592" s="78"/>
    </row>
    <row r="4593" spans="2:2" s="3" customFormat="1" ht="13.2">
      <c r="B4593" s="78"/>
    </row>
    <row r="4594" spans="2:2" s="3" customFormat="1" ht="13.2">
      <c r="B4594" s="78"/>
    </row>
    <row r="4595" spans="2:2" s="3" customFormat="1" ht="13.2">
      <c r="B4595" s="78"/>
    </row>
    <row r="4596" spans="2:2" s="3" customFormat="1" ht="13.2">
      <c r="B4596" s="78"/>
    </row>
    <row r="4597" spans="2:2" s="3" customFormat="1" ht="13.2">
      <c r="B4597" s="78"/>
    </row>
    <row r="4598" spans="2:2" s="3" customFormat="1" ht="13.2">
      <c r="B4598" s="78"/>
    </row>
    <row r="4599" spans="2:2" s="3" customFormat="1" ht="13.2">
      <c r="B4599" s="78"/>
    </row>
    <row r="4600" spans="2:2" s="3" customFormat="1" ht="13.2">
      <c r="B4600" s="78"/>
    </row>
    <row r="4601" spans="2:2" s="3" customFormat="1" ht="13.2">
      <c r="B4601" s="78"/>
    </row>
    <row r="4602" spans="2:2" s="3" customFormat="1" ht="13.2">
      <c r="B4602" s="78"/>
    </row>
    <row r="4603" spans="2:2" s="3" customFormat="1" ht="13.2">
      <c r="B4603" s="78"/>
    </row>
    <row r="4604" spans="2:2" s="3" customFormat="1" ht="13.2">
      <c r="B4604" s="78"/>
    </row>
    <row r="4605" spans="2:2" s="3" customFormat="1" ht="13.2">
      <c r="B4605" s="78"/>
    </row>
    <row r="4606" spans="2:2" s="3" customFormat="1" ht="13.2">
      <c r="B4606" s="78"/>
    </row>
    <row r="4607" spans="2:2" s="3" customFormat="1" ht="13.2">
      <c r="B4607" s="78"/>
    </row>
    <row r="4608" spans="2:2" s="3" customFormat="1" ht="13.2">
      <c r="B4608" s="78"/>
    </row>
    <row r="4609" spans="2:2" s="3" customFormat="1" ht="13.2">
      <c r="B4609" s="78"/>
    </row>
    <row r="4610" spans="2:2" s="3" customFormat="1" ht="13.2">
      <c r="B4610" s="78"/>
    </row>
    <row r="4611" spans="2:2" s="3" customFormat="1" ht="13.2">
      <c r="B4611" s="78"/>
    </row>
    <row r="4612" spans="2:2" s="3" customFormat="1" ht="13.2">
      <c r="B4612" s="78"/>
    </row>
    <row r="4613" spans="2:2" s="3" customFormat="1" ht="13.2">
      <c r="B4613" s="78"/>
    </row>
    <row r="4614" spans="2:2" s="3" customFormat="1" ht="13.2">
      <c r="B4614" s="78"/>
    </row>
    <row r="4615" spans="2:2" s="3" customFormat="1" ht="13.2">
      <c r="B4615" s="78"/>
    </row>
    <row r="4616" spans="2:2" s="3" customFormat="1" ht="13.2">
      <c r="B4616" s="78"/>
    </row>
    <row r="4617" spans="2:2" s="3" customFormat="1" ht="13.2">
      <c r="B4617" s="78"/>
    </row>
    <row r="4618" spans="2:2" s="3" customFormat="1" ht="13.2">
      <c r="B4618" s="78"/>
    </row>
    <row r="4619" spans="2:2" s="3" customFormat="1" ht="13.2">
      <c r="B4619" s="78"/>
    </row>
    <row r="4620" spans="2:2" s="3" customFormat="1" ht="13.2">
      <c r="B4620" s="78"/>
    </row>
    <row r="4621" spans="2:2" s="3" customFormat="1" ht="13.2">
      <c r="B4621" s="78"/>
    </row>
    <row r="4622" spans="2:2" s="3" customFormat="1" ht="13.2">
      <c r="B4622" s="78"/>
    </row>
    <row r="4623" spans="2:2" s="3" customFormat="1" ht="13.2">
      <c r="B4623" s="78"/>
    </row>
    <row r="4624" spans="2:2" s="3" customFormat="1" ht="13.2">
      <c r="B4624" s="78"/>
    </row>
    <row r="4625" spans="2:2" s="3" customFormat="1" ht="13.2">
      <c r="B4625" s="78"/>
    </row>
    <row r="4626" spans="2:2" s="3" customFormat="1" ht="13.2">
      <c r="B4626" s="78"/>
    </row>
    <row r="4627" spans="2:2" s="3" customFormat="1" ht="13.2">
      <c r="B4627" s="78"/>
    </row>
    <row r="4628" spans="2:2" s="3" customFormat="1" ht="13.2">
      <c r="B4628" s="78"/>
    </row>
    <row r="4629" spans="2:2" s="3" customFormat="1" ht="13.2">
      <c r="B4629" s="78"/>
    </row>
    <row r="4630" spans="2:2" s="3" customFormat="1" ht="13.2">
      <c r="B4630" s="78"/>
    </row>
    <row r="4631" spans="2:2" s="3" customFormat="1" ht="13.2">
      <c r="B4631" s="78"/>
    </row>
    <row r="4632" spans="2:2" s="3" customFormat="1" ht="13.2">
      <c r="B4632" s="78"/>
    </row>
    <row r="4633" spans="2:2" s="3" customFormat="1" ht="13.2">
      <c r="B4633" s="78"/>
    </row>
    <row r="4634" spans="2:2" s="3" customFormat="1" ht="13.2">
      <c r="B4634" s="78"/>
    </row>
    <row r="4635" spans="2:2" s="3" customFormat="1" ht="13.2">
      <c r="B4635" s="78"/>
    </row>
    <row r="4636" spans="2:2" s="3" customFormat="1" ht="13.2">
      <c r="B4636" s="78"/>
    </row>
    <row r="4637" spans="2:2" s="3" customFormat="1" ht="13.2">
      <c r="B4637" s="78"/>
    </row>
    <row r="4638" spans="2:2" s="3" customFormat="1" ht="13.2">
      <c r="B4638" s="78"/>
    </row>
    <row r="4639" spans="2:2" s="3" customFormat="1" ht="13.2">
      <c r="B4639" s="78"/>
    </row>
    <row r="4640" spans="2:2" s="3" customFormat="1" ht="13.2">
      <c r="B4640" s="78"/>
    </row>
    <row r="4641" spans="2:2" s="3" customFormat="1" ht="13.2">
      <c r="B4641" s="78"/>
    </row>
    <row r="4642" spans="2:2" s="3" customFormat="1" ht="13.2">
      <c r="B4642" s="78"/>
    </row>
    <row r="4643" spans="2:2" s="3" customFormat="1" ht="13.2">
      <c r="B4643" s="78"/>
    </row>
    <row r="4644" spans="2:2" s="3" customFormat="1" ht="13.2">
      <c r="B4644" s="78"/>
    </row>
    <row r="4645" spans="2:2" s="3" customFormat="1" ht="13.2">
      <c r="B4645" s="78"/>
    </row>
    <row r="4646" spans="2:2" s="3" customFormat="1" ht="13.2">
      <c r="B4646" s="78"/>
    </row>
    <row r="4647" spans="2:2" s="3" customFormat="1" ht="13.2">
      <c r="B4647" s="78"/>
    </row>
    <row r="4648" spans="2:2" s="3" customFormat="1" ht="13.2">
      <c r="B4648" s="78"/>
    </row>
    <row r="4649" spans="2:2" s="3" customFormat="1" ht="13.2">
      <c r="B4649" s="78"/>
    </row>
    <row r="4650" spans="2:2" s="3" customFormat="1" ht="13.2">
      <c r="B4650" s="78"/>
    </row>
    <row r="4651" spans="2:2" s="3" customFormat="1" ht="13.2">
      <c r="B4651" s="78"/>
    </row>
    <row r="4652" spans="2:2" s="3" customFormat="1" ht="13.2">
      <c r="B4652" s="78"/>
    </row>
    <row r="4653" spans="2:2" s="3" customFormat="1" ht="13.2">
      <c r="B4653" s="78"/>
    </row>
    <row r="4654" spans="2:2" s="3" customFormat="1" ht="13.2">
      <c r="B4654" s="78"/>
    </row>
    <row r="4655" spans="2:2" s="3" customFormat="1" ht="13.2">
      <c r="B4655" s="78"/>
    </row>
    <row r="4656" spans="2:2" s="3" customFormat="1" ht="13.2">
      <c r="B4656" s="78"/>
    </row>
    <row r="4657" spans="2:2" s="3" customFormat="1" ht="13.2">
      <c r="B4657" s="78"/>
    </row>
    <row r="4658" spans="2:2" s="3" customFormat="1" ht="13.2">
      <c r="B4658" s="78"/>
    </row>
    <row r="4659" spans="2:2" s="3" customFormat="1" ht="13.2">
      <c r="B4659" s="78"/>
    </row>
    <row r="4660" spans="2:2" s="3" customFormat="1" ht="13.2">
      <c r="B4660" s="78"/>
    </row>
    <row r="4661" spans="2:2" s="3" customFormat="1" ht="13.2">
      <c r="B4661" s="78"/>
    </row>
    <row r="4662" spans="2:2" s="3" customFormat="1" ht="13.2">
      <c r="B4662" s="78"/>
    </row>
    <row r="4663" spans="2:2" s="3" customFormat="1" ht="13.2">
      <c r="B4663" s="78"/>
    </row>
    <row r="4664" spans="2:2" s="3" customFormat="1" ht="13.2">
      <c r="B4664" s="78"/>
    </row>
    <row r="4665" spans="2:2" s="3" customFormat="1" ht="13.2">
      <c r="B4665" s="78"/>
    </row>
    <row r="4666" spans="2:2" s="3" customFormat="1" ht="13.2">
      <c r="B4666" s="78"/>
    </row>
    <row r="4667" spans="2:2" s="3" customFormat="1" ht="13.2">
      <c r="B4667" s="78"/>
    </row>
    <row r="4668" spans="2:2" s="3" customFormat="1" ht="13.2">
      <c r="B4668" s="78"/>
    </row>
    <row r="4669" spans="2:2" s="3" customFormat="1" ht="13.2">
      <c r="B4669" s="78"/>
    </row>
    <row r="4670" spans="2:2" s="3" customFormat="1" ht="13.2">
      <c r="B4670" s="78"/>
    </row>
    <row r="4671" spans="2:2" s="3" customFormat="1" ht="13.2">
      <c r="B4671" s="78"/>
    </row>
    <row r="4672" spans="2:2" s="3" customFormat="1" ht="13.2">
      <c r="B4672" s="78"/>
    </row>
    <row r="4673" spans="2:2" s="3" customFormat="1" ht="13.2">
      <c r="B4673" s="78"/>
    </row>
    <row r="4674" spans="2:2" s="3" customFormat="1" ht="13.2">
      <c r="B4674" s="78"/>
    </row>
    <row r="4675" spans="2:2" s="3" customFormat="1" ht="13.2">
      <c r="B4675" s="78"/>
    </row>
    <row r="4676" spans="2:2" s="3" customFormat="1" ht="13.2">
      <c r="B4676" s="78"/>
    </row>
    <row r="4677" spans="2:2" s="3" customFormat="1" ht="13.2">
      <c r="B4677" s="78"/>
    </row>
    <row r="4678" spans="2:2" s="3" customFormat="1" ht="13.2">
      <c r="B4678" s="78"/>
    </row>
    <row r="4679" spans="2:2" s="3" customFormat="1" ht="13.2">
      <c r="B4679" s="78"/>
    </row>
    <row r="4680" spans="2:2" s="3" customFormat="1" ht="13.2">
      <c r="B4680" s="78"/>
    </row>
    <row r="4681" spans="2:2" s="3" customFormat="1" ht="13.2">
      <c r="B4681" s="78"/>
    </row>
    <row r="4682" spans="2:2" s="3" customFormat="1" ht="13.2">
      <c r="B4682" s="78"/>
    </row>
    <row r="4683" spans="2:2" s="3" customFormat="1" ht="13.2">
      <c r="B4683" s="78"/>
    </row>
    <row r="4684" spans="2:2" s="3" customFormat="1" ht="13.2">
      <c r="B4684" s="78"/>
    </row>
    <row r="4685" spans="2:2" s="3" customFormat="1" ht="13.2">
      <c r="B4685" s="78"/>
    </row>
    <row r="4686" spans="2:2" s="3" customFormat="1" ht="13.2">
      <c r="B4686" s="78"/>
    </row>
    <row r="4687" spans="2:2" s="3" customFormat="1" ht="13.2">
      <c r="B4687" s="78"/>
    </row>
    <row r="4688" spans="2:2" s="3" customFormat="1" ht="13.2">
      <c r="B4688" s="78"/>
    </row>
    <row r="4689" spans="2:2" s="3" customFormat="1" ht="13.2">
      <c r="B4689" s="78"/>
    </row>
    <row r="4690" spans="2:2" s="3" customFormat="1" ht="13.2">
      <c r="B4690" s="78"/>
    </row>
    <row r="4691" spans="2:2" s="3" customFormat="1" ht="13.2">
      <c r="B4691" s="78"/>
    </row>
    <row r="4692" spans="2:2" s="3" customFormat="1" ht="13.2">
      <c r="B4692" s="78"/>
    </row>
    <row r="4693" spans="2:2" s="3" customFormat="1" ht="13.2">
      <c r="B4693" s="78"/>
    </row>
    <row r="4694" spans="2:2" s="3" customFormat="1" ht="13.2">
      <c r="B4694" s="78"/>
    </row>
    <row r="4695" spans="2:2" s="3" customFormat="1" ht="13.2">
      <c r="B4695" s="78"/>
    </row>
    <row r="4696" spans="2:2" s="3" customFormat="1" ht="13.2">
      <c r="B4696" s="78"/>
    </row>
    <row r="4697" spans="2:2" s="3" customFormat="1" ht="13.2">
      <c r="B4697" s="78"/>
    </row>
    <row r="4698" spans="2:2" s="3" customFormat="1" ht="13.2">
      <c r="B4698" s="78"/>
    </row>
    <row r="4699" spans="2:2" s="3" customFormat="1" ht="13.2">
      <c r="B4699" s="78"/>
    </row>
    <row r="4700" spans="2:2" s="3" customFormat="1" ht="13.2">
      <c r="B4700" s="78"/>
    </row>
    <row r="4701" spans="2:2" s="3" customFormat="1" ht="13.2">
      <c r="B4701" s="78"/>
    </row>
    <row r="4702" spans="2:2" s="3" customFormat="1" ht="13.2">
      <c r="B4702" s="78"/>
    </row>
    <row r="4703" spans="2:2" s="3" customFormat="1" ht="13.2">
      <c r="B4703" s="78"/>
    </row>
    <row r="4704" spans="2:2" s="3" customFormat="1" ht="13.2">
      <c r="B4704" s="78"/>
    </row>
    <row r="4705" spans="2:2" s="3" customFormat="1" ht="13.2">
      <c r="B4705" s="78"/>
    </row>
    <row r="4706" spans="2:2" s="3" customFormat="1" ht="13.2">
      <c r="B4706" s="78"/>
    </row>
    <row r="4707" spans="2:2" s="3" customFormat="1" ht="13.2">
      <c r="B4707" s="78"/>
    </row>
    <row r="4708" spans="2:2" s="3" customFormat="1" ht="13.2">
      <c r="B4708" s="78"/>
    </row>
    <row r="4709" spans="2:2" s="3" customFormat="1" ht="13.2">
      <c r="B4709" s="78"/>
    </row>
    <row r="4710" spans="2:2" s="3" customFormat="1" ht="13.2">
      <c r="B4710" s="78"/>
    </row>
    <row r="4711" spans="2:2" s="3" customFormat="1" ht="13.2">
      <c r="B4711" s="78"/>
    </row>
    <row r="4712" spans="2:2" s="3" customFormat="1" ht="13.2">
      <c r="B4712" s="78"/>
    </row>
    <row r="4713" spans="2:2" s="3" customFormat="1" ht="13.2">
      <c r="B4713" s="78"/>
    </row>
    <row r="4714" spans="2:2" s="3" customFormat="1" ht="13.2">
      <c r="B4714" s="78"/>
    </row>
    <row r="4715" spans="2:2" s="3" customFormat="1" ht="13.2">
      <c r="B4715" s="78"/>
    </row>
    <row r="4716" spans="2:2" s="3" customFormat="1" ht="13.2">
      <c r="B4716" s="78"/>
    </row>
    <row r="4717" spans="2:2" s="3" customFormat="1" ht="13.2">
      <c r="B4717" s="78"/>
    </row>
    <row r="4718" spans="2:2" s="3" customFormat="1" ht="13.2">
      <c r="B4718" s="78"/>
    </row>
    <row r="4719" spans="2:2" s="3" customFormat="1" ht="13.2">
      <c r="B4719" s="78"/>
    </row>
    <row r="4720" spans="2:2" s="3" customFormat="1" ht="13.2">
      <c r="B4720" s="78"/>
    </row>
    <row r="4721" spans="2:2" s="3" customFormat="1" ht="13.2">
      <c r="B4721" s="78"/>
    </row>
    <row r="4722" spans="2:2" s="3" customFormat="1" ht="13.2">
      <c r="B4722" s="78"/>
    </row>
    <row r="4723" spans="2:2" s="3" customFormat="1" ht="13.2">
      <c r="B4723" s="78"/>
    </row>
    <row r="4724" spans="2:2" s="3" customFormat="1" ht="13.2">
      <c r="B4724" s="78"/>
    </row>
    <row r="4725" spans="2:2" s="3" customFormat="1" ht="13.2">
      <c r="B4725" s="78"/>
    </row>
    <row r="4726" spans="2:2" s="3" customFormat="1" ht="13.2">
      <c r="B4726" s="78"/>
    </row>
    <row r="4727" spans="2:2" s="3" customFormat="1" ht="13.2">
      <c r="B4727" s="78"/>
    </row>
    <row r="4728" spans="2:2" s="3" customFormat="1" ht="13.2">
      <c r="B4728" s="78"/>
    </row>
    <row r="4729" spans="2:2" s="3" customFormat="1" ht="13.2">
      <c r="B4729" s="78"/>
    </row>
    <row r="4730" spans="2:2" s="3" customFormat="1" ht="13.2">
      <c r="B4730" s="78"/>
    </row>
    <row r="4731" spans="2:2" s="3" customFormat="1" ht="13.2">
      <c r="B4731" s="78"/>
    </row>
    <row r="4732" spans="2:2" s="3" customFormat="1" ht="13.2">
      <c r="B4732" s="78"/>
    </row>
    <row r="4733" spans="2:2" s="3" customFormat="1" ht="13.2">
      <c r="B4733" s="78"/>
    </row>
    <row r="4734" spans="2:2" s="3" customFormat="1" ht="13.2">
      <c r="B4734" s="78"/>
    </row>
    <row r="4735" spans="2:2" s="3" customFormat="1" ht="13.5" customHeight="1">
      <c r="B4735" s="78"/>
    </row>
    <row r="4736" spans="2:2" s="3" customFormat="1" ht="13.2">
      <c r="B4736" s="78"/>
    </row>
    <row r="4737" spans="2:2" s="3" customFormat="1" ht="13.2">
      <c r="B4737" s="78"/>
    </row>
    <row r="4738" spans="2:2" s="3" customFormat="1" ht="13.2">
      <c r="B4738" s="78"/>
    </row>
    <row r="4739" spans="2:2" s="3" customFormat="1" ht="13.2">
      <c r="B4739" s="78"/>
    </row>
    <row r="4740" spans="2:2" s="3" customFormat="1" ht="13.2">
      <c r="B4740" s="78"/>
    </row>
    <row r="4741" spans="2:2" s="3" customFormat="1" ht="13.2">
      <c r="B4741" s="78"/>
    </row>
    <row r="4742" spans="2:2" s="3" customFormat="1" ht="13.2">
      <c r="B4742" s="78"/>
    </row>
    <row r="4743" spans="2:2" s="3" customFormat="1" ht="13.2">
      <c r="B4743" s="78"/>
    </row>
    <row r="4744" spans="2:2" s="3" customFormat="1" ht="13.2">
      <c r="B4744" s="78"/>
    </row>
    <row r="4745" spans="2:2" s="3" customFormat="1" ht="13.2">
      <c r="B4745" s="78"/>
    </row>
    <row r="4746" spans="2:2" s="3" customFormat="1" ht="13.2">
      <c r="B4746" s="78"/>
    </row>
    <row r="4747" spans="2:2" s="3" customFormat="1" ht="13.2">
      <c r="B4747" s="78"/>
    </row>
    <row r="4748" spans="2:2" s="3" customFormat="1" ht="13.2">
      <c r="B4748" s="78"/>
    </row>
    <row r="4749" spans="2:2" s="3" customFormat="1" ht="13.2">
      <c r="B4749" s="78"/>
    </row>
    <row r="4750" spans="2:2" s="3" customFormat="1" ht="13.2">
      <c r="B4750" s="78"/>
    </row>
    <row r="4751" spans="2:2" s="3" customFormat="1" ht="13.2">
      <c r="B4751" s="78"/>
    </row>
    <row r="4752" spans="2:2" s="3" customFormat="1" ht="13.2">
      <c r="B4752" s="78"/>
    </row>
    <row r="4753" spans="2:2" s="3" customFormat="1" ht="13.2">
      <c r="B4753" s="78"/>
    </row>
    <row r="4754" spans="2:2" s="3" customFormat="1" ht="13.2">
      <c r="B4754" s="78"/>
    </row>
    <row r="4755" spans="2:2" s="3" customFormat="1" ht="13.2">
      <c r="B4755" s="78"/>
    </row>
    <row r="4756" spans="2:2" s="3" customFormat="1" ht="13.2">
      <c r="B4756" s="78"/>
    </row>
    <row r="4757" spans="2:2" s="3" customFormat="1" ht="13.2">
      <c r="B4757" s="78"/>
    </row>
    <row r="4758" spans="2:2" s="3" customFormat="1" ht="13.2">
      <c r="B4758" s="78"/>
    </row>
    <row r="4759" spans="2:2" s="3" customFormat="1" ht="13.2">
      <c r="B4759" s="78"/>
    </row>
    <row r="4760" spans="2:2" s="3" customFormat="1" ht="13.2">
      <c r="B4760" s="78"/>
    </row>
    <row r="4761" spans="2:2" s="3" customFormat="1" ht="13.2">
      <c r="B4761" s="78"/>
    </row>
    <row r="4762" spans="2:2" s="3" customFormat="1" ht="13.2">
      <c r="B4762" s="78"/>
    </row>
    <row r="4763" spans="2:2" s="3" customFormat="1" ht="13.2">
      <c r="B4763" s="78"/>
    </row>
    <row r="4764" spans="2:2" s="3" customFormat="1" ht="13.2">
      <c r="B4764" s="78"/>
    </row>
    <row r="4765" spans="2:2" s="3" customFormat="1" ht="13.2">
      <c r="B4765" s="78"/>
    </row>
    <row r="4766" spans="2:2" s="3" customFormat="1" ht="13.2">
      <c r="B4766" s="78"/>
    </row>
    <row r="4767" spans="2:2" s="3" customFormat="1" ht="13.2">
      <c r="B4767" s="78"/>
    </row>
    <row r="4768" spans="2:2" s="3" customFormat="1" ht="13.2">
      <c r="B4768" s="78"/>
    </row>
    <row r="4769" spans="2:2" s="3" customFormat="1" ht="13.2">
      <c r="B4769" s="78"/>
    </row>
    <row r="4770" spans="2:2" s="3" customFormat="1" ht="13.2">
      <c r="B4770" s="78"/>
    </row>
    <row r="4771" spans="2:2" s="3" customFormat="1" ht="13.2">
      <c r="B4771" s="78"/>
    </row>
    <row r="4772" spans="2:2" s="3" customFormat="1" ht="13.2">
      <c r="B4772" s="78"/>
    </row>
    <row r="4773" spans="2:2" s="3" customFormat="1" ht="13.2">
      <c r="B4773" s="78"/>
    </row>
    <row r="4774" spans="2:2" s="3" customFormat="1" ht="13.2">
      <c r="B4774" s="78"/>
    </row>
    <row r="4775" spans="2:2" s="3" customFormat="1" ht="13.2">
      <c r="B4775" s="78"/>
    </row>
    <row r="4776" spans="2:2" s="3" customFormat="1" ht="13.2">
      <c r="B4776" s="78"/>
    </row>
    <row r="4777" spans="2:2" s="3" customFormat="1" ht="13.2">
      <c r="B4777" s="78"/>
    </row>
    <row r="4778" spans="2:2" s="3" customFormat="1" ht="13.2">
      <c r="B4778" s="78"/>
    </row>
    <row r="4779" spans="2:2" s="3" customFormat="1" ht="13.2">
      <c r="B4779" s="78"/>
    </row>
    <row r="4780" spans="2:2" s="3" customFormat="1" ht="13.2">
      <c r="B4780" s="78"/>
    </row>
    <row r="4781" spans="2:2" s="3" customFormat="1" ht="13.2">
      <c r="B4781" s="78"/>
    </row>
    <row r="4782" spans="2:2" s="3" customFormat="1" ht="13.2">
      <c r="B4782" s="78"/>
    </row>
    <row r="4783" spans="2:2" s="3" customFormat="1" ht="13.2">
      <c r="B4783" s="78"/>
    </row>
    <row r="4784" spans="2:2" s="3" customFormat="1" ht="13.2">
      <c r="B4784" s="78"/>
    </row>
    <row r="4785" spans="2:2" s="3" customFormat="1" ht="13.2">
      <c r="B4785" s="78"/>
    </row>
    <row r="4786" spans="2:2" s="3" customFormat="1" ht="13.2">
      <c r="B4786" s="78"/>
    </row>
    <row r="4787" spans="2:2" s="3" customFormat="1" ht="13.2">
      <c r="B4787" s="78"/>
    </row>
    <row r="4788" spans="2:2" s="3" customFormat="1" ht="13.2">
      <c r="B4788" s="78"/>
    </row>
    <row r="4789" spans="2:2" s="3" customFormat="1" ht="13.2">
      <c r="B4789" s="78"/>
    </row>
    <row r="4790" spans="2:2" s="3" customFormat="1" ht="13.2">
      <c r="B4790" s="78"/>
    </row>
    <row r="4791" spans="2:2" s="3" customFormat="1" ht="13.2">
      <c r="B4791" s="78"/>
    </row>
    <row r="4792" spans="2:2" s="3" customFormat="1" ht="13.2">
      <c r="B4792" s="78"/>
    </row>
    <row r="4793" spans="2:2" s="3" customFormat="1" ht="13.2">
      <c r="B4793" s="78"/>
    </row>
    <row r="4794" spans="2:2" s="3" customFormat="1" ht="13.2">
      <c r="B4794" s="78"/>
    </row>
    <row r="4795" spans="2:2" s="3" customFormat="1" ht="13.2">
      <c r="B4795" s="78"/>
    </row>
    <row r="4796" spans="2:2" s="3" customFormat="1" ht="13.2">
      <c r="B4796" s="78"/>
    </row>
    <row r="4797" spans="2:2" s="3" customFormat="1" ht="13.2">
      <c r="B4797" s="78"/>
    </row>
    <row r="4798" spans="2:2" s="3" customFormat="1" ht="13.2">
      <c r="B4798" s="78"/>
    </row>
    <row r="4799" spans="2:2" s="3" customFormat="1" ht="13.2">
      <c r="B4799" s="78"/>
    </row>
    <row r="4800" spans="2:2" s="3" customFormat="1" ht="13.2">
      <c r="B4800" s="78"/>
    </row>
    <row r="4801" spans="2:2" s="3" customFormat="1" ht="13.2">
      <c r="B4801" s="78"/>
    </row>
    <row r="4802" spans="2:2" s="3" customFormat="1" ht="13.2">
      <c r="B4802" s="78"/>
    </row>
    <row r="4803" spans="2:2" s="3" customFormat="1" ht="13.2">
      <c r="B4803" s="78"/>
    </row>
    <row r="4804" spans="2:2" s="3" customFormat="1" ht="13.2">
      <c r="B4804" s="78"/>
    </row>
    <row r="4805" spans="2:2" s="3" customFormat="1" ht="13.2">
      <c r="B4805" s="78"/>
    </row>
    <row r="4806" spans="2:2" s="3" customFormat="1" ht="13.2">
      <c r="B4806" s="78"/>
    </row>
    <row r="4807" spans="2:2" s="3" customFormat="1" ht="13.2">
      <c r="B4807" s="78"/>
    </row>
    <row r="4808" spans="2:2" s="3" customFormat="1" ht="13.2">
      <c r="B4808" s="78"/>
    </row>
    <row r="4809" spans="2:2" s="3" customFormat="1" ht="13.2">
      <c r="B4809" s="78"/>
    </row>
    <row r="4810" spans="2:2" s="3" customFormat="1" ht="13.2">
      <c r="B4810" s="78"/>
    </row>
    <row r="4811" spans="2:2" s="3" customFormat="1" ht="13.2">
      <c r="B4811" s="78"/>
    </row>
    <row r="4812" spans="2:2" s="3" customFormat="1" ht="13.2">
      <c r="B4812" s="78"/>
    </row>
    <row r="4813" spans="2:2" s="3" customFormat="1" ht="13.2">
      <c r="B4813" s="78"/>
    </row>
    <row r="4814" spans="2:2" s="3" customFormat="1" ht="13.2">
      <c r="B4814" s="78"/>
    </row>
    <row r="4815" spans="2:2" s="3" customFormat="1" ht="13.2">
      <c r="B4815" s="78"/>
    </row>
    <row r="4816" spans="2:2" s="3" customFormat="1" ht="13.2">
      <c r="B4816" s="78"/>
    </row>
    <row r="4817" spans="2:2" s="3" customFormat="1" ht="13.2">
      <c r="B4817" s="78"/>
    </row>
    <row r="4818" spans="2:2" s="3" customFormat="1" ht="13.2">
      <c r="B4818" s="78"/>
    </row>
    <row r="4819" spans="2:2" s="3" customFormat="1" ht="13.2">
      <c r="B4819" s="78"/>
    </row>
    <row r="4820" spans="2:2" s="3" customFormat="1" ht="13.2">
      <c r="B4820" s="78"/>
    </row>
    <row r="4821" spans="2:2" s="3" customFormat="1" ht="13.2">
      <c r="B4821" s="78"/>
    </row>
    <row r="4822" spans="2:2" s="3" customFormat="1" ht="13.2">
      <c r="B4822" s="78"/>
    </row>
    <row r="4823" spans="2:2" s="3" customFormat="1" ht="13.2">
      <c r="B4823" s="78"/>
    </row>
    <row r="4824" spans="2:2" s="3" customFormat="1" ht="13.2">
      <c r="B4824" s="78"/>
    </row>
    <row r="4825" spans="2:2" s="3" customFormat="1" ht="13.2">
      <c r="B4825" s="78"/>
    </row>
    <row r="4826" spans="2:2" s="3" customFormat="1" ht="13.2">
      <c r="B4826" s="78"/>
    </row>
    <row r="4827" spans="2:2" s="3" customFormat="1" ht="13.2">
      <c r="B4827" s="78"/>
    </row>
    <row r="4828" spans="2:2" s="3" customFormat="1" ht="13.2">
      <c r="B4828" s="78"/>
    </row>
    <row r="4829" spans="2:2" s="3" customFormat="1" ht="13.2">
      <c r="B4829" s="78"/>
    </row>
    <row r="4830" spans="2:2" s="3" customFormat="1" ht="13.2">
      <c r="B4830" s="78"/>
    </row>
    <row r="4831" spans="2:2" s="3" customFormat="1" ht="13.2">
      <c r="B4831" s="78"/>
    </row>
    <row r="4832" spans="2:2" s="3" customFormat="1" ht="13.2">
      <c r="B4832" s="78"/>
    </row>
    <row r="4833" spans="2:2" s="3" customFormat="1" ht="13.2">
      <c r="B4833" s="78"/>
    </row>
    <row r="4834" spans="2:2" s="3" customFormat="1" ht="13.2">
      <c r="B4834" s="78"/>
    </row>
    <row r="4835" spans="2:2" s="3" customFormat="1" ht="13.2">
      <c r="B4835" s="78"/>
    </row>
    <row r="4836" spans="2:2" s="3" customFormat="1" ht="13.2">
      <c r="B4836" s="78"/>
    </row>
    <row r="4837" spans="2:2" s="3" customFormat="1" ht="13.2">
      <c r="B4837" s="78"/>
    </row>
    <row r="4838" spans="2:2" s="3" customFormat="1" ht="13.2">
      <c r="B4838" s="78"/>
    </row>
    <row r="4839" spans="2:2" s="3" customFormat="1" ht="13.2">
      <c r="B4839" s="78"/>
    </row>
    <row r="4840" spans="2:2" s="3" customFormat="1" ht="13.2">
      <c r="B4840" s="78"/>
    </row>
    <row r="4841" spans="2:2" s="3" customFormat="1" ht="13.2">
      <c r="B4841" s="78"/>
    </row>
    <row r="4842" spans="2:2" s="3" customFormat="1" ht="13.2">
      <c r="B4842" s="78"/>
    </row>
    <row r="4843" spans="2:2" s="3" customFormat="1" ht="13.2">
      <c r="B4843" s="78"/>
    </row>
    <row r="4844" spans="2:2" s="3" customFormat="1" ht="13.2">
      <c r="B4844" s="78"/>
    </row>
    <row r="4845" spans="2:2" s="3" customFormat="1" ht="13.2">
      <c r="B4845" s="78"/>
    </row>
    <row r="4846" spans="2:2" s="3" customFormat="1" ht="13.2">
      <c r="B4846" s="78"/>
    </row>
    <row r="4847" spans="2:2" s="3" customFormat="1" ht="13.2">
      <c r="B4847" s="78"/>
    </row>
    <row r="4848" spans="2:2" s="3" customFormat="1" ht="13.2">
      <c r="B4848" s="78"/>
    </row>
    <row r="4849" spans="2:2" s="3" customFormat="1" ht="13.2">
      <c r="B4849" s="78"/>
    </row>
    <row r="4850" spans="2:2" s="3" customFormat="1" ht="13.2">
      <c r="B4850" s="78"/>
    </row>
    <row r="4851" spans="2:2" s="3" customFormat="1" ht="13.2">
      <c r="B4851" s="78"/>
    </row>
    <row r="4852" spans="2:2" s="3" customFormat="1" ht="13.2">
      <c r="B4852" s="78"/>
    </row>
    <row r="4853" spans="2:2" s="3" customFormat="1" ht="13.2">
      <c r="B4853" s="78"/>
    </row>
    <row r="4854" spans="2:2" s="3" customFormat="1" ht="13.2">
      <c r="B4854" s="78"/>
    </row>
    <row r="4855" spans="2:2" s="3" customFormat="1" ht="13.2">
      <c r="B4855" s="78"/>
    </row>
    <row r="4856" spans="2:2" s="3" customFormat="1" ht="13.2">
      <c r="B4856" s="78"/>
    </row>
    <row r="4857" spans="2:2" s="3" customFormat="1" ht="13.2">
      <c r="B4857" s="78"/>
    </row>
    <row r="4858" spans="2:2" s="3" customFormat="1" ht="13.2">
      <c r="B4858" s="78"/>
    </row>
    <row r="4859" spans="2:2" s="3" customFormat="1" ht="13.2">
      <c r="B4859" s="78"/>
    </row>
    <row r="4860" spans="2:2" s="3" customFormat="1" ht="13.2">
      <c r="B4860" s="78"/>
    </row>
    <row r="4861" spans="2:2" s="3" customFormat="1" ht="13.2">
      <c r="B4861" s="78"/>
    </row>
    <row r="4862" spans="2:2" s="3" customFormat="1" ht="13.2">
      <c r="B4862" s="78"/>
    </row>
    <row r="4863" spans="2:2" s="3" customFormat="1" ht="13.2">
      <c r="B4863" s="78"/>
    </row>
    <row r="4864" spans="2:2" s="3" customFormat="1" ht="13.2">
      <c r="B4864" s="78"/>
    </row>
    <row r="4865" spans="2:2" s="3" customFormat="1" ht="13.2">
      <c r="B4865" s="78"/>
    </row>
    <row r="4866" spans="2:2" s="3" customFormat="1" ht="13.2">
      <c r="B4866" s="78"/>
    </row>
    <row r="4867" spans="2:2" s="3" customFormat="1" ht="13.2">
      <c r="B4867" s="78"/>
    </row>
    <row r="4868" spans="2:2" s="3" customFormat="1" ht="13.2">
      <c r="B4868" s="78"/>
    </row>
    <row r="4869" spans="2:2" s="3" customFormat="1" ht="13.2">
      <c r="B4869" s="78"/>
    </row>
    <row r="4870" spans="2:2" s="3" customFormat="1" ht="13.2">
      <c r="B4870" s="78"/>
    </row>
    <row r="4871" spans="2:2" s="3" customFormat="1" ht="13.2">
      <c r="B4871" s="78"/>
    </row>
    <row r="4872" spans="2:2" s="3" customFormat="1" ht="13.2">
      <c r="B4872" s="78"/>
    </row>
    <row r="4873" spans="2:2" s="3" customFormat="1" ht="13.2">
      <c r="B4873" s="78"/>
    </row>
    <row r="4874" spans="2:2" s="3" customFormat="1" ht="13.2">
      <c r="B4874" s="78"/>
    </row>
    <row r="4875" spans="2:2" s="3" customFormat="1" ht="13.5" customHeight="1">
      <c r="B4875" s="78"/>
    </row>
    <row r="4876" spans="2:2" s="3" customFormat="1" ht="13.2">
      <c r="B4876" s="78"/>
    </row>
    <row r="4877" spans="2:2" s="3" customFormat="1" ht="13.2">
      <c r="B4877" s="78"/>
    </row>
    <row r="4878" spans="2:2" s="3" customFormat="1" ht="13.2">
      <c r="B4878" s="78"/>
    </row>
    <row r="4879" spans="2:2" s="3" customFormat="1" ht="13.2">
      <c r="B4879" s="78"/>
    </row>
    <row r="4880" spans="2:2" s="3" customFormat="1" ht="13.2">
      <c r="B4880" s="78"/>
    </row>
    <row r="4881" spans="2:2" s="3" customFormat="1" ht="13.2">
      <c r="B4881" s="78"/>
    </row>
    <row r="4882" spans="2:2" s="3" customFormat="1" ht="13.2">
      <c r="B4882" s="78"/>
    </row>
    <row r="4883" spans="2:2" s="3" customFormat="1" ht="13.2">
      <c r="B4883" s="78"/>
    </row>
    <row r="4884" spans="2:2" s="3" customFormat="1" ht="13.2">
      <c r="B4884" s="78"/>
    </row>
    <row r="4885" spans="2:2" s="3" customFormat="1" ht="13.2">
      <c r="B4885" s="78"/>
    </row>
    <row r="4886" spans="2:2" s="3" customFormat="1" ht="13.2">
      <c r="B4886" s="78"/>
    </row>
    <row r="4887" spans="2:2" s="3" customFormat="1" ht="13.2">
      <c r="B4887" s="78"/>
    </row>
    <row r="4888" spans="2:2" s="3" customFormat="1" ht="13.2">
      <c r="B4888" s="78"/>
    </row>
    <row r="4889" spans="2:2" s="3" customFormat="1" ht="13.2">
      <c r="B4889" s="78"/>
    </row>
    <row r="4890" spans="2:2" s="3" customFormat="1" ht="13.2">
      <c r="B4890" s="78"/>
    </row>
    <row r="4891" spans="2:2" s="3" customFormat="1" ht="13.2">
      <c r="B4891" s="78"/>
    </row>
    <row r="4892" spans="2:2" s="3" customFormat="1" ht="13.2">
      <c r="B4892" s="78"/>
    </row>
    <row r="4893" spans="2:2" s="3" customFormat="1" ht="13.2">
      <c r="B4893" s="78"/>
    </row>
    <row r="4894" spans="2:2" s="3" customFormat="1" ht="13.2">
      <c r="B4894" s="78"/>
    </row>
    <row r="4895" spans="2:2" s="3" customFormat="1" ht="13.2">
      <c r="B4895" s="78"/>
    </row>
    <row r="4896" spans="2:2" s="3" customFormat="1" ht="13.2">
      <c r="B4896" s="78"/>
    </row>
    <row r="4897" spans="2:2" s="3" customFormat="1" ht="13.2">
      <c r="B4897" s="78"/>
    </row>
    <row r="4898" spans="2:2" s="3" customFormat="1" ht="13.2">
      <c r="B4898" s="78"/>
    </row>
    <row r="4899" spans="2:2" s="3" customFormat="1" ht="13.2">
      <c r="B4899" s="78"/>
    </row>
    <row r="4900" spans="2:2" s="3" customFormat="1" ht="13.2">
      <c r="B4900" s="78"/>
    </row>
    <row r="4901" spans="2:2" s="3" customFormat="1" ht="13.2">
      <c r="B4901" s="78"/>
    </row>
    <row r="4902" spans="2:2" s="3" customFormat="1" ht="13.2">
      <c r="B4902" s="78"/>
    </row>
    <row r="4903" spans="2:2" s="3" customFormat="1" ht="13.2">
      <c r="B4903" s="78"/>
    </row>
    <row r="4904" spans="2:2" s="3" customFormat="1" ht="13.2">
      <c r="B4904" s="78"/>
    </row>
    <row r="4905" spans="2:2" s="3" customFormat="1" ht="13.2">
      <c r="B4905" s="78"/>
    </row>
    <row r="4906" spans="2:2" s="3" customFormat="1" ht="13.2">
      <c r="B4906" s="78"/>
    </row>
    <row r="4907" spans="2:2" s="3" customFormat="1" ht="13.2">
      <c r="B4907" s="78"/>
    </row>
    <row r="4908" spans="2:2" s="3" customFormat="1" ht="13.2">
      <c r="B4908" s="78"/>
    </row>
    <row r="4909" spans="2:2" s="3" customFormat="1" ht="13.2">
      <c r="B4909" s="78"/>
    </row>
    <row r="4910" spans="2:2" s="3" customFormat="1" ht="13.2">
      <c r="B4910" s="78"/>
    </row>
    <row r="4911" spans="2:2" s="3" customFormat="1" ht="13.2">
      <c r="B4911" s="78"/>
    </row>
    <row r="4912" spans="2:2" s="3" customFormat="1" ht="13.2">
      <c r="B4912" s="78"/>
    </row>
    <row r="4913" spans="2:2" s="3" customFormat="1" ht="13.2">
      <c r="B4913" s="78"/>
    </row>
    <row r="4914" spans="2:2" s="3" customFormat="1" ht="13.2">
      <c r="B4914" s="78"/>
    </row>
    <row r="4915" spans="2:2" s="3" customFormat="1" ht="13.2">
      <c r="B4915" s="78"/>
    </row>
    <row r="4916" spans="2:2" s="3" customFormat="1" ht="13.2">
      <c r="B4916" s="78"/>
    </row>
    <row r="4917" spans="2:2" s="3" customFormat="1" ht="13.2">
      <c r="B4917" s="78"/>
    </row>
    <row r="4918" spans="2:2" s="3" customFormat="1" ht="13.2">
      <c r="B4918" s="78"/>
    </row>
    <row r="4919" spans="2:2" s="3" customFormat="1" ht="13.2">
      <c r="B4919" s="78"/>
    </row>
    <row r="4920" spans="2:2" s="3" customFormat="1" ht="13.2">
      <c r="B4920" s="78"/>
    </row>
    <row r="4921" spans="2:2" s="3" customFormat="1" ht="13.2">
      <c r="B4921" s="78"/>
    </row>
    <row r="4922" spans="2:2" s="3" customFormat="1" ht="13.2">
      <c r="B4922" s="78"/>
    </row>
    <row r="4923" spans="2:2" s="3" customFormat="1" ht="13.2">
      <c r="B4923" s="78"/>
    </row>
    <row r="4924" spans="2:2" s="3" customFormat="1" ht="13.2">
      <c r="B4924" s="78"/>
    </row>
    <row r="4925" spans="2:2" s="3" customFormat="1" ht="13.2">
      <c r="B4925" s="78"/>
    </row>
    <row r="4926" spans="2:2" s="3" customFormat="1" ht="13.2">
      <c r="B4926" s="78"/>
    </row>
    <row r="4927" spans="2:2" s="3" customFormat="1" ht="13.2">
      <c r="B4927" s="78"/>
    </row>
    <row r="4928" spans="2:2" s="3" customFormat="1" ht="13.2">
      <c r="B4928" s="78"/>
    </row>
    <row r="4929" spans="2:2" s="3" customFormat="1" ht="13.2">
      <c r="B4929" s="78"/>
    </row>
    <row r="4930" spans="2:2" s="3" customFormat="1" ht="13.2">
      <c r="B4930" s="78"/>
    </row>
    <row r="4931" spans="2:2" s="3" customFormat="1" ht="13.2">
      <c r="B4931" s="78"/>
    </row>
    <row r="4932" spans="2:2" s="3" customFormat="1" ht="13.2">
      <c r="B4932" s="78"/>
    </row>
    <row r="4933" spans="2:2" s="3" customFormat="1" ht="13.2">
      <c r="B4933" s="78"/>
    </row>
    <row r="4934" spans="2:2" s="3" customFormat="1" ht="13.2">
      <c r="B4934" s="78"/>
    </row>
    <row r="4935" spans="2:2" s="3" customFormat="1" ht="13.2">
      <c r="B4935" s="78"/>
    </row>
    <row r="4936" spans="2:2" s="3" customFormat="1" ht="13.2">
      <c r="B4936" s="78"/>
    </row>
    <row r="4937" spans="2:2" s="3" customFormat="1" ht="13.2">
      <c r="B4937" s="78"/>
    </row>
    <row r="4938" spans="2:2" s="3" customFormat="1" ht="13.2">
      <c r="B4938" s="78"/>
    </row>
    <row r="4939" spans="2:2" s="3" customFormat="1" ht="13.2">
      <c r="B4939" s="78"/>
    </row>
    <row r="4940" spans="2:2" s="3" customFormat="1" ht="13.2">
      <c r="B4940" s="78"/>
    </row>
    <row r="4941" spans="2:2" s="3" customFormat="1" ht="13.2">
      <c r="B4941" s="78"/>
    </row>
    <row r="4942" spans="2:2" s="3" customFormat="1" ht="13.2">
      <c r="B4942" s="78"/>
    </row>
    <row r="4943" spans="2:2" s="3" customFormat="1" ht="13.2">
      <c r="B4943" s="78"/>
    </row>
    <row r="4944" spans="2:2" s="3" customFormat="1" ht="13.2">
      <c r="B4944" s="78"/>
    </row>
    <row r="4945" spans="2:2" s="3" customFormat="1" ht="13.2">
      <c r="B4945" s="78"/>
    </row>
    <row r="4946" spans="2:2" s="3" customFormat="1" ht="13.2">
      <c r="B4946" s="78"/>
    </row>
    <row r="4947" spans="2:2" s="3" customFormat="1" ht="13.2">
      <c r="B4947" s="78"/>
    </row>
    <row r="4948" spans="2:2" s="3" customFormat="1" ht="13.2">
      <c r="B4948" s="78"/>
    </row>
    <row r="4949" spans="2:2" s="3" customFormat="1" ht="13.2">
      <c r="B4949" s="78"/>
    </row>
    <row r="4950" spans="2:2" s="3" customFormat="1" ht="13.2">
      <c r="B4950" s="78"/>
    </row>
    <row r="4951" spans="2:2" s="3" customFormat="1" ht="13.2">
      <c r="B4951" s="78"/>
    </row>
    <row r="4952" spans="2:2" s="3" customFormat="1" ht="13.2">
      <c r="B4952" s="78"/>
    </row>
    <row r="4953" spans="2:2" s="3" customFormat="1" ht="13.2">
      <c r="B4953" s="78"/>
    </row>
    <row r="4954" spans="2:2" s="3" customFormat="1" ht="13.2">
      <c r="B4954" s="78"/>
    </row>
    <row r="4955" spans="2:2" s="3" customFormat="1" ht="13.2">
      <c r="B4955" s="78"/>
    </row>
    <row r="4956" spans="2:2" s="3" customFormat="1" ht="13.2">
      <c r="B4956" s="78"/>
    </row>
    <row r="4957" spans="2:2" s="3" customFormat="1" ht="13.2">
      <c r="B4957" s="78"/>
    </row>
    <row r="4958" spans="2:2" s="3" customFormat="1" ht="13.2">
      <c r="B4958" s="78"/>
    </row>
    <row r="4959" spans="2:2" s="3" customFormat="1" ht="13.2">
      <c r="B4959" s="78"/>
    </row>
    <row r="4960" spans="2:2" s="3" customFormat="1" ht="13.2">
      <c r="B4960" s="78"/>
    </row>
    <row r="4961" spans="2:2" s="3" customFormat="1" ht="13.2">
      <c r="B4961" s="78"/>
    </row>
    <row r="4962" spans="2:2" s="3" customFormat="1" ht="13.2">
      <c r="B4962" s="78"/>
    </row>
    <row r="4963" spans="2:2" s="3" customFormat="1" ht="13.2">
      <c r="B4963" s="78"/>
    </row>
    <row r="4964" spans="2:2" s="3" customFormat="1" ht="13.2">
      <c r="B4964" s="78"/>
    </row>
    <row r="4965" spans="2:2" s="3" customFormat="1" ht="13.2">
      <c r="B4965" s="78"/>
    </row>
    <row r="4966" spans="2:2" s="3" customFormat="1" ht="13.2">
      <c r="B4966" s="78"/>
    </row>
    <row r="4967" spans="2:2" s="3" customFormat="1" ht="13.2">
      <c r="B4967" s="78"/>
    </row>
    <row r="4968" spans="2:2" s="3" customFormat="1" ht="13.2">
      <c r="B4968" s="78"/>
    </row>
    <row r="4969" spans="2:2" s="3" customFormat="1" ht="13.2">
      <c r="B4969" s="78"/>
    </row>
    <row r="4970" spans="2:2" s="3" customFormat="1" ht="13.2">
      <c r="B4970" s="78"/>
    </row>
    <row r="4971" spans="2:2" s="3" customFormat="1" ht="13.2">
      <c r="B4971" s="78"/>
    </row>
    <row r="4972" spans="2:2" s="3" customFormat="1" ht="13.2">
      <c r="B4972" s="78"/>
    </row>
    <row r="4973" spans="2:2" s="3" customFormat="1" ht="13.2">
      <c r="B4973" s="78"/>
    </row>
    <row r="4974" spans="2:2" s="3" customFormat="1" ht="13.2">
      <c r="B4974" s="78"/>
    </row>
    <row r="4975" spans="2:2" s="3" customFormat="1" ht="13.2">
      <c r="B4975" s="78"/>
    </row>
    <row r="4976" spans="2:2" s="3" customFormat="1" ht="13.2">
      <c r="B4976" s="78"/>
    </row>
    <row r="4977" spans="2:2" s="3" customFormat="1" ht="13.2">
      <c r="B4977" s="78"/>
    </row>
    <row r="4978" spans="2:2" s="3" customFormat="1" ht="13.2">
      <c r="B4978" s="78"/>
    </row>
    <row r="4979" spans="2:2" s="3" customFormat="1" ht="13.2">
      <c r="B4979" s="78"/>
    </row>
    <row r="4980" spans="2:2" s="3" customFormat="1" ht="13.2">
      <c r="B4980" s="78"/>
    </row>
    <row r="4981" spans="2:2" s="3" customFormat="1" ht="13.2">
      <c r="B4981" s="78"/>
    </row>
    <row r="4982" spans="2:2" s="3" customFormat="1" ht="13.2">
      <c r="B4982" s="78"/>
    </row>
    <row r="4983" spans="2:2" s="3" customFormat="1" ht="13.2">
      <c r="B4983" s="78"/>
    </row>
    <row r="4984" spans="2:2" s="3" customFormat="1" ht="13.2">
      <c r="B4984" s="78"/>
    </row>
    <row r="4985" spans="2:2" s="3" customFormat="1" ht="13.2">
      <c r="B4985" s="78"/>
    </row>
    <row r="4986" spans="2:2" s="3" customFormat="1" ht="13.2">
      <c r="B4986" s="78"/>
    </row>
    <row r="4987" spans="2:2" s="3" customFormat="1" ht="13.2">
      <c r="B4987" s="78"/>
    </row>
    <row r="4988" spans="2:2" s="3" customFormat="1" ht="13.2">
      <c r="B4988" s="78"/>
    </row>
    <row r="4989" spans="2:2" s="3" customFormat="1" ht="13.2">
      <c r="B4989" s="78"/>
    </row>
    <row r="4990" spans="2:2" s="3" customFormat="1" ht="13.2">
      <c r="B4990" s="78"/>
    </row>
    <row r="4991" spans="2:2" s="3" customFormat="1" ht="13.2">
      <c r="B4991" s="78"/>
    </row>
    <row r="4992" spans="2:2" s="3" customFormat="1" ht="13.2">
      <c r="B4992" s="78"/>
    </row>
    <row r="4993" spans="2:2" s="3" customFormat="1" ht="13.2">
      <c r="B4993" s="78"/>
    </row>
    <row r="4994" spans="2:2" s="3" customFormat="1" ht="13.2">
      <c r="B4994" s="78"/>
    </row>
    <row r="4995" spans="2:2" s="3" customFormat="1" ht="13.2">
      <c r="B4995" s="78"/>
    </row>
    <row r="4996" spans="2:2" s="3" customFormat="1" ht="13.2">
      <c r="B4996" s="78"/>
    </row>
    <row r="4997" spans="2:2" s="3" customFormat="1" ht="13.2">
      <c r="B4997" s="78"/>
    </row>
    <row r="4998" spans="2:2" s="3" customFormat="1" ht="13.2">
      <c r="B4998" s="78"/>
    </row>
    <row r="4999" spans="2:2" s="3" customFormat="1" ht="13.2">
      <c r="B4999" s="78"/>
    </row>
    <row r="5000" spans="2:2" s="3" customFormat="1" ht="13.2">
      <c r="B5000" s="78"/>
    </row>
    <row r="5001" spans="2:2" s="3" customFormat="1" ht="13.2">
      <c r="B5001" s="78"/>
    </row>
    <row r="5002" spans="2:2" s="3" customFormat="1" ht="13.2">
      <c r="B5002" s="78"/>
    </row>
    <row r="5003" spans="2:2" s="3" customFormat="1" ht="13.2">
      <c r="B5003" s="78"/>
    </row>
    <row r="5004" spans="2:2" s="3" customFormat="1" ht="13.2">
      <c r="B5004" s="78"/>
    </row>
    <row r="5005" spans="2:2" s="3" customFormat="1" ht="13.2">
      <c r="B5005" s="78"/>
    </row>
    <row r="5006" spans="2:2" s="3" customFormat="1" ht="13.2">
      <c r="B5006" s="78"/>
    </row>
    <row r="5007" spans="2:2" s="3" customFormat="1" ht="13.2">
      <c r="B5007" s="78"/>
    </row>
    <row r="5008" spans="2:2" s="3" customFormat="1" ht="13.2">
      <c r="B5008" s="78"/>
    </row>
    <row r="5009" spans="2:2" s="3" customFormat="1" ht="13.2">
      <c r="B5009" s="78"/>
    </row>
    <row r="5010" spans="2:2" s="3" customFormat="1" ht="13.2">
      <c r="B5010" s="78"/>
    </row>
    <row r="5011" spans="2:2" s="3" customFormat="1" ht="13.2">
      <c r="B5011" s="78"/>
    </row>
    <row r="5012" spans="2:2" s="3" customFormat="1" ht="13.2">
      <c r="B5012" s="78"/>
    </row>
    <row r="5013" spans="2:2" s="3" customFormat="1" ht="13.2">
      <c r="B5013" s="78"/>
    </row>
    <row r="5014" spans="2:2" s="3" customFormat="1" ht="13.2">
      <c r="B5014" s="78"/>
    </row>
    <row r="5015" spans="2:2" s="3" customFormat="1" ht="13.2">
      <c r="B5015" s="78"/>
    </row>
    <row r="5016" spans="2:2" s="3" customFormat="1" ht="13.2">
      <c r="B5016" s="78"/>
    </row>
    <row r="5017" spans="2:2" s="3" customFormat="1" ht="13.2">
      <c r="B5017" s="78"/>
    </row>
    <row r="5018" spans="2:2" s="3" customFormat="1" ht="13.2">
      <c r="B5018" s="78"/>
    </row>
    <row r="5019" spans="2:2" s="3" customFormat="1" ht="13.2">
      <c r="B5019" s="78"/>
    </row>
    <row r="5020" spans="2:2" s="3" customFormat="1" ht="13.2">
      <c r="B5020" s="78"/>
    </row>
    <row r="5021" spans="2:2" s="3" customFormat="1" ht="13.2">
      <c r="B5021" s="78"/>
    </row>
    <row r="5022" spans="2:2" s="3" customFormat="1" ht="13.2">
      <c r="B5022" s="78"/>
    </row>
    <row r="5023" spans="2:2" s="3" customFormat="1" ht="13.5" customHeight="1">
      <c r="B5023" s="78"/>
    </row>
    <row r="5024" spans="2:2" s="3" customFormat="1" ht="13.2">
      <c r="B5024" s="78"/>
    </row>
    <row r="5025" spans="2:2" s="3" customFormat="1" ht="13.2">
      <c r="B5025" s="78"/>
    </row>
    <row r="5026" spans="2:2" s="3" customFormat="1" ht="13.2">
      <c r="B5026" s="78"/>
    </row>
    <row r="5027" spans="2:2" s="3" customFormat="1" ht="13.2">
      <c r="B5027" s="78"/>
    </row>
    <row r="5028" spans="2:2" s="3" customFormat="1" ht="13.2">
      <c r="B5028" s="78"/>
    </row>
    <row r="5029" spans="2:2" s="3" customFormat="1" ht="13.2">
      <c r="B5029" s="78"/>
    </row>
    <row r="5030" spans="2:2" s="3" customFormat="1" ht="13.2">
      <c r="B5030" s="78"/>
    </row>
    <row r="5031" spans="2:2" s="3" customFormat="1" ht="13.2">
      <c r="B5031" s="78"/>
    </row>
    <row r="5032" spans="2:2" s="3" customFormat="1" ht="13.2">
      <c r="B5032" s="78"/>
    </row>
    <row r="5033" spans="2:2" s="3" customFormat="1" ht="13.2">
      <c r="B5033" s="78"/>
    </row>
    <row r="5034" spans="2:2" s="3" customFormat="1" ht="13.2">
      <c r="B5034" s="78"/>
    </row>
    <row r="5035" spans="2:2" s="3" customFormat="1" ht="13.2">
      <c r="B5035" s="78"/>
    </row>
    <row r="5036" spans="2:2" s="3" customFormat="1" ht="13.2">
      <c r="B5036" s="78"/>
    </row>
    <row r="5037" spans="2:2" s="3" customFormat="1" ht="13.2">
      <c r="B5037" s="78"/>
    </row>
    <row r="5038" spans="2:2" s="3" customFormat="1" ht="13.2">
      <c r="B5038" s="78"/>
    </row>
    <row r="5039" spans="2:2" s="3" customFormat="1" ht="13.2">
      <c r="B5039" s="78"/>
    </row>
    <row r="5040" spans="2:2" s="3" customFormat="1" ht="13.2">
      <c r="B5040" s="78"/>
    </row>
    <row r="5041" spans="2:2" s="3" customFormat="1" ht="13.2">
      <c r="B5041" s="78"/>
    </row>
    <row r="5042" spans="2:2" s="3" customFormat="1" ht="13.2">
      <c r="B5042" s="78"/>
    </row>
    <row r="5043" spans="2:2" s="3" customFormat="1" ht="13.2">
      <c r="B5043" s="78"/>
    </row>
    <row r="5044" spans="2:2" s="3" customFormat="1" ht="13.2">
      <c r="B5044" s="78"/>
    </row>
    <row r="5045" spans="2:2" s="3" customFormat="1" ht="13.2">
      <c r="B5045" s="78"/>
    </row>
    <row r="5046" spans="2:2" s="3" customFormat="1" ht="13.2">
      <c r="B5046" s="78"/>
    </row>
    <row r="5047" spans="2:2" s="3" customFormat="1" ht="13.2">
      <c r="B5047" s="78"/>
    </row>
    <row r="5048" spans="2:2" s="3" customFormat="1" ht="13.2">
      <c r="B5048" s="78"/>
    </row>
    <row r="5049" spans="2:2" s="3" customFormat="1" ht="13.2">
      <c r="B5049" s="78"/>
    </row>
    <row r="5050" spans="2:2" s="3" customFormat="1" ht="13.2">
      <c r="B5050" s="78"/>
    </row>
    <row r="5051" spans="2:2" s="3" customFormat="1" ht="13.2">
      <c r="B5051" s="78"/>
    </row>
    <row r="5052" spans="2:2" s="3" customFormat="1" ht="13.2">
      <c r="B5052" s="78"/>
    </row>
    <row r="5053" spans="2:2" s="3" customFormat="1" ht="13.2">
      <c r="B5053" s="78"/>
    </row>
    <row r="5054" spans="2:2" s="3" customFormat="1" ht="13.2">
      <c r="B5054" s="78"/>
    </row>
    <row r="5055" spans="2:2" s="3" customFormat="1" ht="13.2">
      <c r="B5055" s="78"/>
    </row>
    <row r="5056" spans="2:2" s="3" customFormat="1" ht="13.2">
      <c r="B5056" s="78"/>
    </row>
    <row r="5057" spans="2:2" s="3" customFormat="1" ht="13.2">
      <c r="B5057" s="78"/>
    </row>
    <row r="5058" spans="2:2" s="3" customFormat="1" ht="13.2">
      <c r="B5058" s="78"/>
    </row>
    <row r="5059" spans="2:2" s="3" customFormat="1" ht="13.2">
      <c r="B5059" s="78"/>
    </row>
    <row r="5060" spans="2:2" s="3" customFormat="1" ht="13.2">
      <c r="B5060" s="78"/>
    </row>
    <row r="5061" spans="2:2" s="3" customFormat="1" ht="13.2">
      <c r="B5061" s="78"/>
    </row>
    <row r="5062" spans="2:2" s="3" customFormat="1" ht="13.2">
      <c r="B5062" s="78"/>
    </row>
    <row r="5063" spans="2:2" s="3" customFormat="1" ht="13.2">
      <c r="B5063" s="78"/>
    </row>
    <row r="5064" spans="2:2" s="3" customFormat="1" ht="13.2">
      <c r="B5064" s="78"/>
    </row>
    <row r="5065" spans="2:2" s="3" customFormat="1" ht="13.2">
      <c r="B5065" s="78"/>
    </row>
    <row r="5066" spans="2:2" s="3" customFormat="1" ht="13.2">
      <c r="B5066" s="78"/>
    </row>
    <row r="5067" spans="2:2" s="3" customFormat="1" ht="13.2">
      <c r="B5067" s="78"/>
    </row>
    <row r="5068" spans="2:2" s="3" customFormat="1" ht="13.2">
      <c r="B5068" s="78"/>
    </row>
    <row r="5069" spans="2:2" s="3" customFormat="1" ht="13.2">
      <c r="B5069" s="78"/>
    </row>
    <row r="5070" spans="2:2" s="3" customFormat="1" ht="13.2">
      <c r="B5070" s="78"/>
    </row>
    <row r="5071" spans="2:2" s="3" customFormat="1" ht="13.2">
      <c r="B5071" s="78"/>
    </row>
    <row r="5072" spans="2:2" s="3" customFormat="1" ht="13.2">
      <c r="B5072" s="78"/>
    </row>
    <row r="5073" spans="2:2" s="3" customFormat="1" ht="13.2">
      <c r="B5073" s="78"/>
    </row>
    <row r="5074" spans="2:2" s="3" customFormat="1" ht="13.2">
      <c r="B5074" s="78"/>
    </row>
    <row r="5075" spans="2:2" s="3" customFormat="1" ht="13.2">
      <c r="B5075" s="78"/>
    </row>
    <row r="5076" spans="2:2" s="3" customFormat="1" ht="13.2">
      <c r="B5076" s="78"/>
    </row>
    <row r="5077" spans="2:2" s="3" customFormat="1" ht="13.2">
      <c r="B5077" s="78"/>
    </row>
    <row r="5078" spans="2:2" s="3" customFormat="1" ht="13.2">
      <c r="B5078" s="78"/>
    </row>
    <row r="5079" spans="2:2" s="3" customFormat="1" ht="13.2">
      <c r="B5079" s="78"/>
    </row>
    <row r="5080" spans="2:2" s="3" customFormat="1" ht="13.2">
      <c r="B5080" s="78"/>
    </row>
    <row r="5081" spans="2:2" s="3" customFormat="1" ht="13.2">
      <c r="B5081" s="78"/>
    </row>
    <row r="5082" spans="2:2" s="3" customFormat="1" ht="13.2">
      <c r="B5082" s="78"/>
    </row>
    <row r="5083" spans="2:2" s="3" customFormat="1" ht="13.2">
      <c r="B5083" s="78"/>
    </row>
    <row r="5084" spans="2:2" s="3" customFormat="1" ht="13.2">
      <c r="B5084" s="78"/>
    </row>
    <row r="5085" spans="2:2" s="3" customFormat="1" ht="13.2">
      <c r="B5085" s="78"/>
    </row>
    <row r="5086" spans="2:2" s="3" customFormat="1" ht="13.2">
      <c r="B5086" s="78"/>
    </row>
    <row r="5087" spans="2:2" s="3" customFormat="1" ht="13.2">
      <c r="B5087" s="78"/>
    </row>
    <row r="5088" spans="2:2" s="3" customFormat="1" ht="13.2">
      <c r="B5088" s="78"/>
    </row>
    <row r="5089" spans="2:2" s="3" customFormat="1" ht="13.2">
      <c r="B5089" s="78"/>
    </row>
    <row r="5090" spans="2:2" s="3" customFormat="1" ht="13.2">
      <c r="B5090" s="78"/>
    </row>
    <row r="5091" spans="2:2" s="3" customFormat="1" ht="13.2">
      <c r="B5091" s="78"/>
    </row>
    <row r="5092" spans="2:2" s="3" customFormat="1" ht="13.2">
      <c r="B5092" s="78"/>
    </row>
    <row r="5093" spans="2:2" s="3" customFormat="1" ht="13.2">
      <c r="B5093" s="78"/>
    </row>
    <row r="5094" spans="2:2" s="3" customFormat="1" ht="13.2">
      <c r="B5094" s="78"/>
    </row>
    <row r="5095" spans="2:2" s="3" customFormat="1" ht="13.2">
      <c r="B5095" s="78"/>
    </row>
    <row r="5096" spans="2:2" s="3" customFormat="1" ht="13.2">
      <c r="B5096" s="78"/>
    </row>
    <row r="5097" spans="2:2" s="3" customFormat="1" ht="13.2">
      <c r="B5097" s="78"/>
    </row>
    <row r="5098" spans="2:2" s="3" customFormat="1" ht="13.2">
      <c r="B5098" s="78"/>
    </row>
    <row r="5099" spans="2:2" s="3" customFormat="1" ht="13.2">
      <c r="B5099" s="78"/>
    </row>
    <row r="5100" spans="2:2" s="3" customFormat="1" ht="13.2">
      <c r="B5100" s="78"/>
    </row>
    <row r="5101" spans="2:2" s="3" customFormat="1" ht="13.2">
      <c r="B5101" s="78"/>
    </row>
    <row r="5102" spans="2:2" s="3" customFormat="1" ht="13.2">
      <c r="B5102" s="78"/>
    </row>
    <row r="5103" spans="2:2" s="3" customFormat="1" ht="13.2">
      <c r="B5103" s="78"/>
    </row>
    <row r="5104" spans="2:2" s="3" customFormat="1" ht="13.2">
      <c r="B5104" s="78"/>
    </row>
    <row r="5105" spans="2:2" s="3" customFormat="1" ht="13.2">
      <c r="B5105" s="78"/>
    </row>
    <row r="5106" spans="2:2" s="3" customFormat="1" ht="13.2">
      <c r="B5106" s="78"/>
    </row>
    <row r="5107" spans="2:2" s="3" customFormat="1" ht="13.2">
      <c r="B5107" s="78"/>
    </row>
    <row r="5108" spans="2:2" s="3" customFormat="1" ht="13.2">
      <c r="B5108" s="78"/>
    </row>
    <row r="5109" spans="2:2" s="3" customFormat="1" ht="13.2">
      <c r="B5109" s="78"/>
    </row>
    <row r="5110" spans="2:2" s="3" customFormat="1" ht="13.2">
      <c r="B5110" s="78"/>
    </row>
    <row r="5111" spans="2:2" s="3" customFormat="1" ht="13.2">
      <c r="B5111" s="78"/>
    </row>
    <row r="5112" spans="2:2" s="3" customFormat="1" ht="13.2">
      <c r="B5112" s="78"/>
    </row>
    <row r="5113" spans="2:2" s="3" customFormat="1" ht="13.2">
      <c r="B5113" s="78"/>
    </row>
    <row r="5114" spans="2:2" s="3" customFormat="1" ht="13.2">
      <c r="B5114" s="78"/>
    </row>
    <row r="5115" spans="2:2" s="3" customFormat="1" ht="13.2">
      <c r="B5115" s="78"/>
    </row>
    <row r="5116" spans="2:2" s="3" customFormat="1" ht="13.2">
      <c r="B5116" s="78"/>
    </row>
    <row r="5117" spans="2:2" s="3" customFormat="1" ht="13.2">
      <c r="B5117" s="78"/>
    </row>
    <row r="5118" spans="2:2" s="3" customFormat="1" ht="13.2">
      <c r="B5118" s="78"/>
    </row>
    <row r="5119" spans="2:2" s="3" customFormat="1" ht="13.2">
      <c r="B5119" s="78"/>
    </row>
    <row r="5120" spans="2:2" s="3" customFormat="1" ht="13.2">
      <c r="B5120" s="78"/>
    </row>
    <row r="5121" spans="2:2" s="3" customFormat="1" ht="13.2">
      <c r="B5121" s="78"/>
    </row>
    <row r="5122" spans="2:2" s="3" customFormat="1" ht="13.2">
      <c r="B5122" s="78"/>
    </row>
    <row r="5123" spans="2:2" s="3" customFormat="1" ht="13.2">
      <c r="B5123" s="78"/>
    </row>
    <row r="5124" spans="2:2" s="3" customFormat="1" ht="13.2">
      <c r="B5124" s="78"/>
    </row>
    <row r="5125" spans="2:2" s="3" customFormat="1" ht="13.2">
      <c r="B5125" s="78"/>
    </row>
    <row r="5126" spans="2:2" s="3" customFormat="1" ht="13.2">
      <c r="B5126" s="78"/>
    </row>
    <row r="5127" spans="2:2" s="3" customFormat="1" ht="13.2">
      <c r="B5127" s="78"/>
    </row>
    <row r="5128" spans="2:2" s="3" customFormat="1" ht="13.2">
      <c r="B5128" s="78"/>
    </row>
    <row r="5129" spans="2:2" s="3" customFormat="1" ht="13.2">
      <c r="B5129" s="78"/>
    </row>
    <row r="5130" spans="2:2" s="3" customFormat="1" ht="13.2">
      <c r="B5130" s="78"/>
    </row>
    <row r="5131" spans="2:2" s="3" customFormat="1" ht="13.2">
      <c r="B5131" s="78"/>
    </row>
    <row r="5132" spans="2:2" s="3" customFormat="1" ht="13.2">
      <c r="B5132" s="78"/>
    </row>
    <row r="5133" spans="2:2" s="3" customFormat="1" ht="13.2">
      <c r="B5133" s="78"/>
    </row>
    <row r="5134" spans="2:2" s="3" customFormat="1" ht="13.2">
      <c r="B5134" s="78"/>
    </row>
    <row r="5135" spans="2:2" s="3" customFormat="1" ht="13.2">
      <c r="B5135" s="78"/>
    </row>
    <row r="5136" spans="2:2" s="3" customFormat="1" ht="13.2">
      <c r="B5136" s="78"/>
    </row>
    <row r="5137" spans="2:2" s="3" customFormat="1" ht="13.2">
      <c r="B5137" s="78"/>
    </row>
    <row r="5138" spans="2:2" s="3" customFormat="1" ht="13.2">
      <c r="B5138" s="78"/>
    </row>
    <row r="5139" spans="2:2" s="3" customFormat="1" ht="13.2">
      <c r="B5139" s="78"/>
    </row>
    <row r="5140" spans="2:2" s="3" customFormat="1" ht="13.2">
      <c r="B5140" s="78"/>
    </row>
    <row r="5141" spans="2:2" s="3" customFormat="1" ht="13.2">
      <c r="B5141" s="78"/>
    </row>
    <row r="5142" spans="2:2" s="3" customFormat="1" ht="13.2">
      <c r="B5142" s="78"/>
    </row>
    <row r="5143" spans="2:2" s="3" customFormat="1" ht="13.2">
      <c r="B5143" s="78"/>
    </row>
    <row r="5144" spans="2:2" s="3" customFormat="1" ht="13.2">
      <c r="B5144" s="78"/>
    </row>
    <row r="5145" spans="2:2" s="3" customFormat="1" ht="13.2">
      <c r="B5145" s="78"/>
    </row>
    <row r="5146" spans="2:2" s="3" customFormat="1" ht="13.2">
      <c r="B5146" s="78"/>
    </row>
    <row r="5147" spans="2:2" s="3" customFormat="1" ht="13.2">
      <c r="B5147" s="78"/>
    </row>
    <row r="5148" spans="2:2" s="3" customFormat="1" ht="13.2">
      <c r="B5148" s="78"/>
    </row>
    <row r="5149" spans="2:2" s="3" customFormat="1" ht="13.2">
      <c r="B5149" s="78"/>
    </row>
    <row r="5150" spans="2:2" s="3" customFormat="1" ht="13.2">
      <c r="B5150" s="78"/>
    </row>
    <row r="5151" spans="2:2" s="3" customFormat="1" ht="13.2">
      <c r="B5151" s="78"/>
    </row>
    <row r="5152" spans="2:2" s="3" customFormat="1" ht="13.2">
      <c r="B5152" s="78"/>
    </row>
    <row r="5153" spans="2:2" s="3" customFormat="1" ht="13.2">
      <c r="B5153" s="78"/>
    </row>
    <row r="5154" spans="2:2" s="3" customFormat="1" ht="13.2">
      <c r="B5154" s="78"/>
    </row>
    <row r="5155" spans="2:2" s="3" customFormat="1" ht="13.2">
      <c r="B5155" s="78"/>
    </row>
    <row r="5156" spans="2:2" s="3" customFormat="1" ht="13.2">
      <c r="B5156" s="78"/>
    </row>
    <row r="5157" spans="2:2" s="3" customFormat="1" ht="13.2">
      <c r="B5157" s="78"/>
    </row>
    <row r="5158" spans="2:2" s="3" customFormat="1" ht="13.2">
      <c r="B5158" s="78"/>
    </row>
    <row r="5159" spans="2:2" s="3" customFormat="1" ht="13.2">
      <c r="B5159" s="78"/>
    </row>
    <row r="5160" spans="2:2" s="3" customFormat="1" ht="13.2">
      <c r="B5160" s="78"/>
    </row>
    <row r="5161" spans="2:2" s="3" customFormat="1" ht="13.2">
      <c r="B5161" s="78"/>
    </row>
    <row r="5162" spans="2:2" s="3" customFormat="1" ht="13.2">
      <c r="B5162" s="78"/>
    </row>
    <row r="5163" spans="2:2" s="3" customFormat="1" ht="13.2">
      <c r="B5163" s="78"/>
    </row>
    <row r="5164" spans="2:2" s="3" customFormat="1" ht="13.2">
      <c r="B5164" s="78"/>
    </row>
    <row r="5165" spans="2:2" s="3" customFormat="1" ht="13.2">
      <c r="B5165" s="78"/>
    </row>
    <row r="5166" spans="2:2" s="3" customFormat="1" ht="13.2">
      <c r="B5166" s="78"/>
    </row>
    <row r="5167" spans="2:2" s="3" customFormat="1" ht="13.2">
      <c r="B5167" s="78"/>
    </row>
    <row r="5168" spans="2:2" s="3" customFormat="1" ht="13.2">
      <c r="B5168" s="78"/>
    </row>
    <row r="5169" spans="2:2" s="3" customFormat="1" ht="13.2">
      <c r="B5169" s="78"/>
    </row>
    <row r="5170" spans="2:2" s="3" customFormat="1" ht="13.2">
      <c r="B5170" s="78"/>
    </row>
    <row r="5171" spans="2:2" s="3" customFormat="1" ht="13.2">
      <c r="B5171" s="78"/>
    </row>
    <row r="5172" spans="2:2" s="3" customFormat="1" ht="13.2">
      <c r="B5172" s="78"/>
    </row>
    <row r="5173" spans="2:2" s="3" customFormat="1" ht="13.2">
      <c r="B5173" s="78"/>
    </row>
    <row r="5174" spans="2:2" s="3" customFormat="1" ht="13.2">
      <c r="B5174" s="78"/>
    </row>
    <row r="5175" spans="2:2" s="3" customFormat="1" ht="13.2">
      <c r="B5175" s="78"/>
    </row>
    <row r="5176" spans="2:2" s="3" customFormat="1" ht="13.2">
      <c r="B5176" s="78"/>
    </row>
    <row r="5177" spans="2:2" s="3" customFormat="1" ht="13.2">
      <c r="B5177" s="78"/>
    </row>
    <row r="5178" spans="2:2" s="3" customFormat="1" ht="13.2">
      <c r="B5178" s="78"/>
    </row>
    <row r="5179" spans="2:2" s="3" customFormat="1" ht="13.2">
      <c r="B5179" s="78"/>
    </row>
    <row r="5180" spans="2:2" s="3" customFormat="1" ht="13.2">
      <c r="B5180" s="78"/>
    </row>
    <row r="5181" spans="2:2" s="3" customFormat="1" ht="13.2">
      <c r="B5181" s="78"/>
    </row>
    <row r="5182" spans="2:2" s="3" customFormat="1" ht="13.2">
      <c r="B5182" s="78"/>
    </row>
    <row r="5183" spans="2:2" s="3" customFormat="1" ht="13.2">
      <c r="B5183" s="78"/>
    </row>
    <row r="5184" spans="2:2" s="3" customFormat="1" ht="13.2">
      <c r="B5184" s="78"/>
    </row>
    <row r="5185" spans="2:2" s="3" customFormat="1" ht="13.2">
      <c r="B5185" s="78"/>
    </row>
    <row r="5186" spans="2:2" s="3" customFormat="1" ht="13.2">
      <c r="B5186" s="78"/>
    </row>
    <row r="5187" spans="2:2" s="3" customFormat="1" ht="13.2">
      <c r="B5187" s="78"/>
    </row>
    <row r="5188" spans="2:2" s="3" customFormat="1" ht="13.2">
      <c r="B5188" s="78"/>
    </row>
    <row r="5189" spans="2:2" s="3" customFormat="1" ht="13.2">
      <c r="B5189" s="78"/>
    </row>
    <row r="5190" spans="2:2" s="3" customFormat="1" ht="13.2">
      <c r="B5190" s="78"/>
    </row>
    <row r="5191" spans="2:2" s="3" customFormat="1" ht="13.2">
      <c r="B5191" s="78"/>
    </row>
    <row r="5192" spans="2:2" s="3" customFormat="1" ht="13.2">
      <c r="B5192" s="78"/>
    </row>
    <row r="5193" spans="2:2" s="3" customFormat="1" ht="13.2">
      <c r="B5193" s="78"/>
    </row>
    <row r="5194" spans="2:2" s="3" customFormat="1" ht="13.2">
      <c r="B5194" s="78"/>
    </row>
    <row r="5195" spans="2:2" s="3" customFormat="1" ht="13.2">
      <c r="B5195" s="78"/>
    </row>
    <row r="5196" spans="2:2" s="3" customFormat="1" ht="13.2">
      <c r="B5196" s="78"/>
    </row>
    <row r="5197" spans="2:2" s="3" customFormat="1" ht="13.2">
      <c r="B5197" s="78"/>
    </row>
    <row r="5198" spans="2:2" s="3" customFormat="1" ht="13.2">
      <c r="B5198" s="78"/>
    </row>
    <row r="5199" spans="2:2" s="3" customFormat="1" ht="13.2">
      <c r="B5199" s="78"/>
    </row>
    <row r="5200" spans="2:2" s="3" customFormat="1" ht="13.2">
      <c r="B5200" s="78"/>
    </row>
    <row r="5201" spans="2:2" s="3" customFormat="1" ht="13.2">
      <c r="B5201" s="78"/>
    </row>
    <row r="5202" spans="2:2" s="3" customFormat="1" ht="13.2">
      <c r="B5202" s="78"/>
    </row>
    <row r="5203" spans="2:2" s="3" customFormat="1" ht="13.2">
      <c r="B5203" s="78"/>
    </row>
    <row r="5204" spans="2:2" s="3" customFormat="1" ht="13.2">
      <c r="B5204" s="78"/>
    </row>
    <row r="5205" spans="2:2" s="3" customFormat="1" ht="13.2">
      <c r="B5205" s="78"/>
    </row>
    <row r="5206" spans="2:2" s="3" customFormat="1" ht="13.2">
      <c r="B5206" s="78"/>
    </row>
    <row r="5207" spans="2:2" s="3" customFormat="1" ht="13.2">
      <c r="B5207" s="78"/>
    </row>
    <row r="5208" spans="2:2" s="3" customFormat="1" ht="13.2">
      <c r="B5208" s="78"/>
    </row>
    <row r="5209" spans="2:2" s="3" customFormat="1" ht="13.2">
      <c r="B5209" s="78"/>
    </row>
    <row r="5210" spans="2:2" s="3" customFormat="1" ht="13.2">
      <c r="B5210" s="78"/>
    </row>
    <row r="5211" spans="2:2" s="3" customFormat="1" ht="13.2">
      <c r="B5211" s="78"/>
    </row>
    <row r="5212" spans="2:2" s="3" customFormat="1" ht="13.2">
      <c r="B5212" s="78"/>
    </row>
    <row r="5213" spans="2:2" s="3" customFormat="1" ht="13.2">
      <c r="B5213" s="78"/>
    </row>
    <row r="5214" spans="2:2" s="3" customFormat="1" ht="13.2">
      <c r="B5214" s="78"/>
    </row>
    <row r="5215" spans="2:2" s="3" customFormat="1" ht="13.5" customHeight="1">
      <c r="B5215" s="78"/>
    </row>
    <row r="5216" spans="2:2" s="3" customFormat="1" ht="13.2">
      <c r="B5216" s="78"/>
    </row>
    <row r="5217" spans="2:2" s="3" customFormat="1" ht="13.2">
      <c r="B5217" s="78"/>
    </row>
    <row r="5218" spans="2:2" s="3" customFormat="1" ht="13.2">
      <c r="B5218" s="78"/>
    </row>
    <row r="5219" spans="2:2" s="3" customFormat="1" ht="13.2">
      <c r="B5219" s="78"/>
    </row>
    <row r="5220" spans="2:2" s="3" customFormat="1" ht="13.2">
      <c r="B5220" s="78"/>
    </row>
    <row r="5221" spans="2:2" s="3" customFormat="1" ht="13.2">
      <c r="B5221" s="78"/>
    </row>
    <row r="5222" spans="2:2" s="3" customFormat="1" ht="13.2">
      <c r="B5222" s="78"/>
    </row>
    <row r="5223" spans="2:2" s="3" customFormat="1" ht="13.2">
      <c r="B5223" s="78"/>
    </row>
    <row r="5224" spans="2:2" s="3" customFormat="1" ht="13.2">
      <c r="B5224" s="78"/>
    </row>
    <row r="5225" spans="2:2" s="3" customFormat="1" ht="13.2">
      <c r="B5225" s="78"/>
    </row>
    <row r="5226" spans="2:2" s="3" customFormat="1" ht="13.2">
      <c r="B5226" s="78"/>
    </row>
    <row r="5227" spans="2:2" s="3" customFormat="1" ht="13.2">
      <c r="B5227" s="78"/>
    </row>
    <row r="5228" spans="2:2" s="3" customFormat="1" ht="13.2">
      <c r="B5228" s="78"/>
    </row>
    <row r="5229" spans="2:2" s="3" customFormat="1" ht="13.2">
      <c r="B5229" s="78"/>
    </row>
    <row r="5230" spans="2:2" s="3" customFormat="1" ht="13.2">
      <c r="B5230" s="78"/>
    </row>
    <row r="5231" spans="2:2" s="3" customFormat="1" ht="13.2">
      <c r="B5231" s="78"/>
    </row>
    <row r="5232" spans="2:2" s="3" customFormat="1" ht="13.2">
      <c r="B5232" s="78"/>
    </row>
    <row r="5233" spans="2:2" s="3" customFormat="1" ht="13.2">
      <c r="B5233" s="78"/>
    </row>
    <row r="5234" spans="2:2" s="3" customFormat="1" ht="13.2">
      <c r="B5234" s="78"/>
    </row>
    <row r="5235" spans="2:2" s="3" customFormat="1" ht="13.2">
      <c r="B5235" s="78"/>
    </row>
    <row r="5236" spans="2:2" s="3" customFormat="1" ht="13.2">
      <c r="B5236" s="78"/>
    </row>
    <row r="5237" spans="2:2" s="3" customFormat="1" ht="13.2">
      <c r="B5237" s="78"/>
    </row>
    <row r="5238" spans="2:2" s="3" customFormat="1" ht="13.2">
      <c r="B5238" s="78"/>
    </row>
    <row r="5239" spans="2:2" s="3" customFormat="1" ht="13.2">
      <c r="B5239" s="78"/>
    </row>
    <row r="5240" spans="2:2" s="3" customFormat="1" ht="13.2">
      <c r="B5240" s="78"/>
    </row>
    <row r="5241" spans="2:2" s="3" customFormat="1" ht="13.2">
      <c r="B5241" s="78"/>
    </row>
    <row r="5242" spans="2:2" s="3" customFormat="1" ht="13.2">
      <c r="B5242" s="78"/>
    </row>
    <row r="5243" spans="2:2" s="3" customFormat="1" ht="13.2">
      <c r="B5243" s="78"/>
    </row>
    <row r="5244" spans="2:2" s="3" customFormat="1" ht="13.2">
      <c r="B5244" s="78"/>
    </row>
    <row r="5245" spans="2:2" s="3" customFormat="1" ht="13.2">
      <c r="B5245" s="78"/>
    </row>
    <row r="5246" spans="2:2" s="3" customFormat="1" ht="13.2">
      <c r="B5246" s="78"/>
    </row>
    <row r="5247" spans="2:2" s="3" customFormat="1" ht="13.2">
      <c r="B5247" s="78"/>
    </row>
    <row r="5248" spans="2:2" s="3" customFormat="1" ht="13.2">
      <c r="B5248" s="78"/>
    </row>
    <row r="5249" spans="2:2" s="3" customFormat="1" ht="13.2">
      <c r="B5249" s="78"/>
    </row>
    <row r="5250" spans="2:2" s="3" customFormat="1" ht="13.2">
      <c r="B5250" s="78"/>
    </row>
    <row r="5251" spans="2:2" s="3" customFormat="1" ht="13.2">
      <c r="B5251" s="78"/>
    </row>
    <row r="5252" spans="2:2" s="3" customFormat="1" ht="13.2">
      <c r="B5252" s="78"/>
    </row>
    <row r="5253" spans="2:2" s="3" customFormat="1" ht="13.2">
      <c r="B5253" s="78"/>
    </row>
    <row r="5254" spans="2:2" s="3" customFormat="1" ht="13.2">
      <c r="B5254" s="78"/>
    </row>
    <row r="5255" spans="2:2" s="3" customFormat="1" ht="13.2">
      <c r="B5255" s="78"/>
    </row>
    <row r="5256" spans="2:2" s="3" customFormat="1" ht="13.2">
      <c r="B5256" s="78"/>
    </row>
    <row r="5257" spans="2:2" s="3" customFormat="1" ht="13.2">
      <c r="B5257" s="78"/>
    </row>
    <row r="5258" spans="2:2" s="3" customFormat="1" ht="13.2">
      <c r="B5258" s="78"/>
    </row>
    <row r="5259" spans="2:2" s="3" customFormat="1" ht="13.2">
      <c r="B5259" s="78"/>
    </row>
    <row r="5260" spans="2:2" s="3" customFormat="1" ht="13.2">
      <c r="B5260" s="78"/>
    </row>
    <row r="5261" spans="2:2" s="3" customFormat="1" ht="13.2">
      <c r="B5261" s="78"/>
    </row>
    <row r="5262" spans="2:2" s="3" customFormat="1" ht="13.2">
      <c r="B5262" s="78"/>
    </row>
    <row r="5263" spans="2:2" s="3" customFormat="1" ht="13.2">
      <c r="B5263" s="78"/>
    </row>
    <row r="5264" spans="2:2" s="3" customFormat="1" ht="13.2">
      <c r="B5264" s="78"/>
    </row>
    <row r="5265" spans="2:2" s="3" customFormat="1" ht="13.2">
      <c r="B5265" s="78"/>
    </row>
    <row r="5266" spans="2:2" s="3" customFormat="1" ht="13.2">
      <c r="B5266" s="78"/>
    </row>
    <row r="5267" spans="2:2" s="3" customFormat="1" ht="13.2">
      <c r="B5267" s="78"/>
    </row>
    <row r="5268" spans="2:2" s="3" customFormat="1" ht="13.2">
      <c r="B5268" s="78"/>
    </row>
    <row r="5269" spans="2:2" s="3" customFormat="1" ht="13.2">
      <c r="B5269" s="78"/>
    </row>
    <row r="5270" spans="2:2" s="3" customFormat="1" ht="13.2">
      <c r="B5270" s="78"/>
    </row>
    <row r="5271" spans="2:2" s="3" customFormat="1" ht="13.2">
      <c r="B5271" s="78"/>
    </row>
    <row r="5272" spans="2:2" s="3" customFormat="1" ht="13.2">
      <c r="B5272" s="78"/>
    </row>
    <row r="5273" spans="2:2" s="3" customFormat="1" ht="13.2">
      <c r="B5273" s="78"/>
    </row>
    <row r="5274" spans="2:2" s="3" customFormat="1" ht="13.2">
      <c r="B5274" s="78"/>
    </row>
    <row r="5275" spans="2:2" s="3" customFormat="1" ht="13.2">
      <c r="B5275" s="78"/>
    </row>
    <row r="5276" spans="2:2" s="3" customFormat="1" ht="13.2">
      <c r="B5276" s="78"/>
    </row>
    <row r="5277" spans="2:2" s="3" customFormat="1" ht="13.2">
      <c r="B5277" s="78"/>
    </row>
    <row r="5278" spans="2:2" s="3" customFormat="1" ht="13.2">
      <c r="B5278" s="78"/>
    </row>
    <row r="5279" spans="2:2" s="3" customFormat="1" ht="13.2">
      <c r="B5279" s="78"/>
    </row>
    <row r="5280" spans="2:2" s="3" customFormat="1" ht="13.2">
      <c r="B5280" s="78"/>
    </row>
    <row r="5281" spans="2:2" s="3" customFormat="1" ht="13.2">
      <c r="B5281" s="78"/>
    </row>
    <row r="5282" spans="2:2" s="3" customFormat="1" ht="13.2">
      <c r="B5282" s="78"/>
    </row>
    <row r="5283" spans="2:2" s="3" customFormat="1" ht="13.2">
      <c r="B5283" s="78"/>
    </row>
    <row r="5284" spans="2:2" s="3" customFormat="1" ht="13.2">
      <c r="B5284" s="78"/>
    </row>
    <row r="5285" spans="2:2" s="3" customFormat="1" ht="13.2">
      <c r="B5285" s="78"/>
    </row>
    <row r="5286" spans="2:2" s="3" customFormat="1" ht="13.2">
      <c r="B5286" s="78"/>
    </row>
    <row r="5287" spans="2:2" s="3" customFormat="1" ht="13.2">
      <c r="B5287" s="78"/>
    </row>
    <row r="5288" spans="2:2" s="3" customFormat="1" ht="13.2">
      <c r="B5288" s="78"/>
    </row>
    <row r="5289" spans="2:2" s="3" customFormat="1" ht="13.2">
      <c r="B5289" s="78"/>
    </row>
    <row r="5290" spans="2:2" s="3" customFormat="1" ht="13.2">
      <c r="B5290" s="78"/>
    </row>
    <row r="5291" spans="2:2" s="3" customFormat="1" ht="13.2">
      <c r="B5291" s="78"/>
    </row>
    <row r="5292" spans="2:2" s="3" customFormat="1" ht="13.2">
      <c r="B5292" s="78"/>
    </row>
    <row r="5293" spans="2:2" s="3" customFormat="1" ht="13.2">
      <c r="B5293" s="78"/>
    </row>
    <row r="5294" spans="2:2" s="3" customFormat="1" ht="13.2">
      <c r="B5294" s="78"/>
    </row>
    <row r="5295" spans="2:2" s="3" customFormat="1" ht="13.2">
      <c r="B5295" s="78"/>
    </row>
    <row r="5296" spans="2:2" s="3" customFormat="1" ht="13.2">
      <c r="B5296" s="78"/>
    </row>
    <row r="5297" spans="2:2" s="3" customFormat="1" ht="13.2">
      <c r="B5297" s="78"/>
    </row>
    <row r="5298" spans="2:2" s="3" customFormat="1" ht="13.2">
      <c r="B5298" s="78"/>
    </row>
    <row r="5299" spans="2:2" s="3" customFormat="1" ht="13.2">
      <c r="B5299" s="78"/>
    </row>
    <row r="5300" spans="2:2" s="3" customFormat="1" ht="13.2">
      <c r="B5300" s="78"/>
    </row>
    <row r="5301" spans="2:2" s="3" customFormat="1" ht="13.2">
      <c r="B5301" s="78"/>
    </row>
    <row r="5302" spans="2:2" s="3" customFormat="1" ht="13.2">
      <c r="B5302" s="78"/>
    </row>
    <row r="5303" spans="2:2" s="3" customFormat="1" ht="13.2">
      <c r="B5303" s="78"/>
    </row>
    <row r="5304" spans="2:2" s="3" customFormat="1" ht="13.2">
      <c r="B5304" s="78"/>
    </row>
    <row r="5305" spans="2:2" s="3" customFormat="1" ht="13.2">
      <c r="B5305" s="78"/>
    </row>
    <row r="5306" spans="2:2" s="3" customFormat="1" ht="13.2">
      <c r="B5306" s="78"/>
    </row>
    <row r="5307" spans="2:2" s="3" customFormat="1" ht="13.2">
      <c r="B5307" s="78"/>
    </row>
    <row r="5308" spans="2:2" s="3" customFormat="1" ht="13.2">
      <c r="B5308" s="78"/>
    </row>
    <row r="5309" spans="2:2" s="3" customFormat="1" ht="13.2">
      <c r="B5309" s="78"/>
    </row>
    <row r="5310" spans="2:2" s="3" customFormat="1" ht="13.2">
      <c r="B5310" s="78"/>
    </row>
    <row r="5311" spans="2:2" s="3" customFormat="1" ht="13.2">
      <c r="B5311" s="78"/>
    </row>
    <row r="5312" spans="2:2" s="3" customFormat="1" ht="13.2">
      <c r="B5312" s="78"/>
    </row>
    <row r="5313" spans="2:2" s="3" customFormat="1" ht="13.2">
      <c r="B5313" s="78"/>
    </row>
    <row r="5314" spans="2:2" s="3" customFormat="1" ht="13.2">
      <c r="B5314" s="78"/>
    </row>
    <row r="5315" spans="2:2" s="3" customFormat="1" ht="13.2">
      <c r="B5315" s="78"/>
    </row>
    <row r="5316" spans="2:2" s="3" customFormat="1" ht="13.2">
      <c r="B5316" s="78"/>
    </row>
    <row r="5317" spans="2:2" s="3" customFormat="1" ht="13.2">
      <c r="B5317" s="78"/>
    </row>
    <row r="5318" spans="2:2" s="3" customFormat="1" ht="13.2">
      <c r="B5318" s="78"/>
    </row>
    <row r="5319" spans="2:2" s="3" customFormat="1" ht="13.2">
      <c r="B5319" s="78"/>
    </row>
    <row r="5320" spans="2:2" s="3" customFormat="1" ht="13.2">
      <c r="B5320" s="78"/>
    </row>
    <row r="5321" spans="2:2" s="3" customFormat="1" ht="13.2">
      <c r="B5321" s="78"/>
    </row>
    <row r="5322" spans="2:2" s="3" customFormat="1" ht="13.2">
      <c r="B5322" s="78"/>
    </row>
    <row r="5323" spans="2:2" s="3" customFormat="1" ht="13.2">
      <c r="B5323" s="78"/>
    </row>
    <row r="5324" spans="2:2" s="3" customFormat="1" ht="13.2">
      <c r="B5324" s="78"/>
    </row>
    <row r="5325" spans="2:2" s="3" customFormat="1" ht="13.2">
      <c r="B5325" s="78"/>
    </row>
    <row r="5326" spans="2:2" s="3" customFormat="1" ht="13.2">
      <c r="B5326" s="78"/>
    </row>
    <row r="5327" spans="2:2" s="3" customFormat="1" ht="13.2">
      <c r="B5327" s="78"/>
    </row>
    <row r="5328" spans="2:2" s="3" customFormat="1" ht="13.2">
      <c r="B5328" s="78"/>
    </row>
    <row r="5329" spans="2:2" s="3" customFormat="1" ht="13.2">
      <c r="B5329" s="78"/>
    </row>
    <row r="5330" spans="2:2" s="3" customFormat="1" ht="13.2">
      <c r="B5330" s="78"/>
    </row>
    <row r="5331" spans="2:2" s="3" customFormat="1" ht="13.2">
      <c r="B5331" s="78"/>
    </row>
    <row r="5332" spans="2:2" s="3" customFormat="1" ht="13.2">
      <c r="B5332" s="78"/>
    </row>
    <row r="5333" spans="2:2" s="3" customFormat="1" ht="13.2">
      <c r="B5333" s="78"/>
    </row>
    <row r="5334" spans="2:2" s="3" customFormat="1" ht="13.2">
      <c r="B5334" s="78"/>
    </row>
    <row r="5335" spans="2:2" s="3" customFormat="1" ht="13.2">
      <c r="B5335" s="78"/>
    </row>
    <row r="5336" spans="2:2" s="3" customFormat="1" ht="13.2">
      <c r="B5336" s="78"/>
    </row>
    <row r="5337" spans="2:2" s="3" customFormat="1" ht="13.2">
      <c r="B5337" s="78"/>
    </row>
    <row r="5338" spans="2:2" s="3" customFormat="1" ht="13.5" customHeight="1">
      <c r="B5338" s="78"/>
    </row>
    <row r="5339" spans="2:2" s="3" customFormat="1" ht="13.2">
      <c r="B5339" s="78"/>
    </row>
    <row r="5340" spans="2:2" s="3" customFormat="1" ht="13.2">
      <c r="B5340" s="78"/>
    </row>
    <row r="5341" spans="2:2" s="3" customFormat="1" ht="13.2">
      <c r="B5341" s="78"/>
    </row>
    <row r="5342" spans="2:2" s="3" customFormat="1" ht="13.2">
      <c r="B5342" s="78"/>
    </row>
    <row r="5343" spans="2:2" s="3" customFormat="1" ht="13.2">
      <c r="B5343" s="78"/>
    </row>
    <row r="5344" spans="2:2" s="3" customFormat="1" ht="13.2">
      <c r="B5344" s="78"/>
    </row>
    <row r="5345" spans="2:2" s="3" customFormat="1" ht="13.2">
      <c r="B5345" s="78"/>
    </row>
    <row r="5346" spans="2:2" s="3" customFormat="1" ht="13.2">
      <c r="B5346" s="78"/>
    </row>
    <row r="5347" spans="2:2" s="3" customFormat="1" ht="13.2">
      <c r="B5347" s="78"/>
    </row>
    <row r="5348" spans="2:2" s="3" customFormat="1" ht="13.2">
      <c r="B5348" s="78"/>
    </row>
    <row r="5349" spans="2:2" s="3" customFormat="1" ht="13.2">
      <c r="B5349" s="78"/>
    </row>
    <row r="5350" spans="2:2" s="3" customFormat="1" ht="13.2">
      <c r="B5350" s="78"/>
    </row>
    <row r="5351" spans="2:2" s="3" customFormat="1" ht="13.2">
      <c r="B5351" s="78"/>
    </row>
    <row r="5352" spans="2:2" s="3" customFormat="1" ht="13.2">
      <c r="B5352" s="78"/>
    </row>
    <row r="5353" spans="2:2" s="3" customFormat="1" ht="13.2">
      <c r="B5353" s="78"/>
    </row>
    <row r="5354" spans="2:2" s="3" customFormat="1" ht="13.2">
      <c r="B5354" s="78"/>
    </row>
    <row r="5355" spans="2:2" s="3" customFormat="1" ht="13.2">
      <c r="B5355" s="78"/>
    </row>
    <row r="5356" spans="2:2" s="3" customFormat="1" ht="13.2">
      <c r="B5356" s="78"/>
    </row>
    <row r="5357" spans="2:2" s="3" customFormat="1" ht="13.2">
      <c r="B5357" s="78"/>
    </row>
    <row r="5358" spans="2:2" s="3" customFormat="1" ht="13.2">
      <c r="B5358" s="78"/>
    </row>
    <row r="5359" spans="2:2" s="3" customFormat="1" ht="13.2">
      <c r="B5359" s="78"/>
    </row>
    <row r="5360" spans="2:2" s="3" customFormat="1" ht="13.2">
      <c r="B5360" s="78"/>
    </row>
    <row r="5361" spans="2:2" s="3" customFormat="1" ht="13.2">
      <c r="B5361" s="78"/>
    </row>
    <row r="5362" spans="2:2" s="3" customFormat="1" ht="13.2">
      <c r="B5362" s="78"/>
    </row>
    <row r="5363" spans="2:2" s="3" customFormat="1" ht="13.2">
      <c r="B5363" s="78"/>
    </row>
    <row r="5364" spans="2:2" s="3" customFormat="1" ht="13.2">
      <c r="B5364" s="78"/>
    </row>
    <row r="5365" spans="2:2" s="3" customFormat="1" ht="13.2">
      <c r="B5365" s="78"/>
    </row>
    <row r="5366" spans="2:2" s="3" customFormat="1" ht="13.2">
      <c r="B5366" s="78"/>
    </row>
    <row r="5367" spans="2:2" s="3" customFormat="1" ht="13.2">
      <c r="B5367" s="78"/>
    </row>
    <row r="5368" spans="2:2" s="3" customFormat="1" ht="13.2">
      <c r="B5368" s="78"/>
    </row>
    <row r="5369" spans="2:2" s="3" customFormat="1" ht="13.2">
      <c r="B5369" s="78"/>
    </row>
    <row r="5370" spans="2:2" s="3" customFormat="1" ht="13.2">
      <c r="B5370" s="78"/>
    </row>
    <row r="5371" spans="2:2" s="3" customFormat="1" ht="13.2">
      <c r="B5371" s="78"/>
    </row>
    <row r="5372" spans="2:2" s="3" customFormat="1" ht="13.2">
      <c r="B5372" s="78"/>
    </row>
    <row r="5373" spans="2:2" s="3" customFormat="1" ht="13.2">
      <c r="B5373" s="78"/>
    </row>
    <row r="5374" spans="2:2" s="3" customFormat="1" ht="13.2">
      <c r="B5374" s="78"/>
    </row>
    <row r="5375" spans="2:2" s="3" customFormat="1" ht="13.2">
      <c r="B5375" s="78"/>
    </row>
    <row r="5376" spans="2:2" s="3" customFormat="1" ht="13.2">
      <c r="B5376" s="78"/>
    </row>
    <row r="5377" spans="2:2" s="3" customFormat="1" ht="13.2">
      <c r="B5377" s="78"/>
    </row>
    <row r="5378" spans="2:2" s="3" customFormat="1" ht="13.2">
      <c r="B5378" s="78"/>
    </row>
    <row r="5379" spans="2:2" s="3" customFormat="1" ht="13.2">
      <c r="B5379" s="78"/>
    </row>
    <row r="5380" spans="2:2" s="3" customFormat="1" ht="13.2">
      <c r="B5380" s="78"/>
    </row>
    <row r="5381" spans="2:2" s="3" customFormat="1" ht="13.2">
      <c r="B5381" s="78"/>
    </row>
    <row r="5382" spans="2:2" s="3" customFormat="1" ht="13.2">
      <c r="B5382" s="78"/>
    </row>
    <row r="5383" spans="2:2" s="3" customFormat="1" ht="13.2">
      <c r="B5383" s="78"/>
    </row>
    <row r="5384" spans="2:2" s="3" customFormat="1" ht="13.2">
      <c r="B5384" s="78"/>
    </row>
    <row r="5385" spans="2:2" s="3" customFormat="1" ht="13.2">
      <c r="B5385" s="78"/>
    </row>
    <row r="5386" spans="2:2" s="3" customFormat="1" ht="13.2">
      <c r="B5386" s="78"/>
    </row>
    <row r="5387" spans="2:2" s="3" customFormat="1" ht="13.2">
      <c r="B5387" s="78"/>
    </row>
    <row r="5388" spans="2:2" s="3" customFormat="1" ht="13.2">
      <c r="B5388" s="78"/>
    </row>
    <row r="5389" spans="2:2" s="3" customFormat="1" ht="13.2">
      <c r="B5389" s="78"/>
    </row>
    <row r="5390" spans="2:2" s="3" customFormat="1" ht="13.2">
      <c r="B5390" s="78"/>
    </row>
    <row r="5391" spans="2:2" s="3" customFormat="1" ht="13.2">
      <c r="B5391" s="78"/>
    </row>
    <row r="5392" spans="2:2" s="3" customFormat="1" ht="13.2">
      <c r="B5392" s="78"/>
    </row>
    <row r="5393" spans="2:2" s="3" customFormat="1" ht="13.2">
      <c r="B5393" s="78"/>
    </row>
    <row r="5394" spans="2:2" s="3" customFormat="1" ht="13.2">
      <c r="B5394" s="78"/>
    </row>
    <row r="5395" spans="2:2" s="3" customFormat="1" ht="13.2">
      <c r="B5395" s="78"/>
    </row>
    <row r="5396" spans="2:2" s="3" customFormat="1" ht="13.2">
      <c r="B5396" s="78"/>
    </row>
    <row r="5397" spans="2:2" s="3" customFormat="1" ht="13.2">
      <c r="B5397" s="78"/>
    </row>
    <row r="5398" spans="2:2" s="3" customFormat="1" ht="13.2">
      <c r="B5398" s="78"/>
    </row>
    <row r="5399" spans="2:2" s="3" customFormat="1" ht="13.2">
      <c r="B5399" s="78"/>
    </row>
    <row r="5400" spans="2:2" s="3" customFormat="1" ht="13.2">
      <c r="B5400" s="78"/>
    </row>
    <row r="5401" spans="2:2" s="3" customFormat="1" ht="13.2">
      <c r="B5401" s="78"/>
    </row>
    <row r="5402" spans="2:2" s="3" customFormat="1" ht="13.2">
      <c r="B5402" s="78"/>
    </row>
    <row r="5403" spans="2:2" s="3" customFormat="1" ht="13.2">
      <c r="B5403" s="78"/>
    </row>
    <row r="5404" spans="2:2" s="3" customFormat="1" ht="13.2">
      <c r="B5404" s="78"/>
    </row>
    <row r="5405" spans="2:2" s="3" customFormat="1" ht="13.2">
      <c r="B5405" s="78"/>
    </row>
    <row r="5406" spans="2:2" s="3" customFormat="1" ht="13.2">
      <c r="B5406" s="78"/>
    </row>
    <row r="5407" spans="2:2" s="3" customFormat="1" ht="13.2">
      <c r="B5407" s="78"/>
    </row>
    <row r="5408" spans="2:2" s="3" customFormat="1" ht="13.2">
      <c r="B5408" s="78"/>
    </row>
    <row r="5409" spans="2:2" s="3" customFormat="1" ht="13.2">
      <c r="B5409" s="78"/>
    </row>
    <row r="5410" spans="2:2" s="3" customFormat="1" ht="13.2">
      <c r="B5410" s="78"/>
    </row>
    <row r="5411" spans="2:2" s="3" customFormat="1" ht="13.2">
      <c r="B5411" s="78"/>
    </row>
    <row r="5412" spans="2:2" s="3" customFormat="1" ht="13.2">
      <c r="B5412" s="78"/>
    </row>
    <row r="5413" spans="2:2" s="3" customFormat="1" ht="13.2">
      <c r="B5413" s="78"/>
    </row>
    <row r="5414" spans="2:2" s="3" customFormat="1" ht="13.2">
      <c r="B5414" s="78"/>
    </row>
    <row r="5415" spans="2:2" s="3" customFormat="1" ht="13.2">
      <c r="B5415" s="78"/>
    </row>
    <row r="5416" spans="2:2" s="3" customFormat="1" ht="13.2">
      <c r="B5416" s="78"/>
    </row>
    <row r="5417" spans="2:2" s="3" customFormat="1" ht="13.2">
      <c r="B5417" s="78"/>
    </row>
    <row r="5418" spans="2:2" s="3" customFormat="1" ht="13.2">
      <c r="B5418" s="78"/>
    </row>
    <row r="5419" spans="2:2" s="3" customFormat="1" ht="13.2">
      <c r="B5419" s="78"/>
    </row>
    <row r="5420" spans="2:2" s="3" customFormat="1" ht="13.2">
      <c r="B5420" s="78"/>
    </row>
    <row r="5421" spans="2:2" s="3" customFormat="1" ht="13.2">
      <c r="B5421" s="78"/>
    </row>
    <row r="5422" spans="2:2" s="3" customFormat="1" ht="13.2">
      <c r="B5422" s="78"/>
    </row>
    <row r="5423" spans="2:2" s="3" customFormat="1" ht="13.2">
      <c r="B5423" s="78"/>
    </row>
    <row r="5424" spans="2:2" s="3" customFormat="1" ht="13.2">
      <c r="B5424" s="78"/>
    </row>
    <row r="5425" spans="2:2" s="3" customFormat="1" ht="13.2">
      <c r="B5425" s="78"/>
    </row>
    <row r="5426" spans="2:2" s="3" customFormat="1" ht="13.2">
      <c r="B5426" s="78"/>
    </row>
    <row r="5427" spans="2:2" s="3" customFormat="1" ht="13.2">
      <c r="B5427" s="78"/>
    </row>
    <row r="5428" spans="2:2" s="3" customFormat="1" ht="13.2">
      <c r="B5428" s="78"/>
    </row>
    <row r="5429" spans="2:2" s="3" customFormat="1" ht="13.2">
      <c r="B5429" s="78"/>
    </row>
    <row r="5430" spans="2:2" s="3" customFormat="1" ht="13.2">
      <c r="B5430" s="78"/>
    </row>
    <row r="5431" spans="2:2" s="3" customFormat="1" ht="13.2">
      <c r="B5431" s="78"/>
    </row>
    <row r="5432" spans="2:2" s="3" customFormat="1" ht="13.2">
      <c r="B5432" s="78"/>
    </row>
    <row r="5433" spans="2:2" s="3" customFormat="1" ht="13.2">
      <c r="B5433" s="78"/>
    </row>
    <row r="5434" spans="2:2" s="3" customFormat="1" ht="13.2">
      <c r="B5434" s="78"/>
    </row>
    <row r="5435" spans="2:2" s="3" customFormat="1" ht="13.2">
      <c r="B5435" s="78"/>
    </row>
    <row r="5436" spans="2:2" s="3" customFormat="1" ht="13.2">
      <c r="B5436" s="78"/>
    </row>
    <row r="5437" spans="2:2" s="3" customFormat="1" ht="13.2">
      <c r="B5437" s="78"/>
    </row>
    <row r="5438" spans="2:2" s="3" customFormat="1" ht="13.2">
      <c r="B5438" s="78"/>
    </row>
    <row r="5439" spans="2:2" s="3" customFormat="1" ht="13.2">
      <c r="B5439" s="78"/>
    </row>
    <row r="5440" spans="2:2" s="3" customFormat="1" ht="13.2">
      <c r="B5440" s="78"/>
    </row>
    <row r="5441" spans="2:2" s="3" customFormat="1" ht="13.2">
      <c r="B5441" s="78"/>
    </row>
    <row r="5442" spans="2:2" s="3" customFormat="1" ht="13.2">
      <c r="B5442" s="78"/>
    </row>
    <row r="5443" spans="2:2" s="3" customFormat="1" ht="13.2">
      <c r="B5443" s="78"/>
    </row>
    <row r="5444" spans="2:2" s="3" customFormat="1" ht="13.2">
      <c r="B5444" s="78"/>
    </row>
    <row r="5445" spans="2:2" s="3" customFormat="1" ht="13.2">
      <c r="B5445" s="78"/>
    </row>
    <row r="5446" spans="2:2" s="3" customFormat="1" ht="13.2">
      <c r="B5446" s="78"/>
    </row>
    <row r="5447" spans="2:2" s="3" customFormat="1" ht="13.2">
      <c r="B5447" s="78"/>
    </row>
    <row r="5448" spans="2:2" s="3" customFormat="1" ht="13.2">
      <c r="B5448" s="78"/>
    </row>
    <row r="5449" spans="2:2" s="3" customFormat="1" ht="13.2">
      <c r="B5449" s="78"/>
    </row>
    <row r="5450" spans="2:2" s="3" customFormat="1" ht="13.2">
      <c r="B5450" s="78"/>
    </row>
    <row r="5451" spans="2:2" s="3" customFormat="1" ht="13.2">
      <c r="B5451" s="78"/>
    </row>
    <row r="5452" spans="2:2" s="3" customFormat="1" ht="13.2">
      <c r="B5452" s="78"/>
    </row>
    <row r="5453" spans="2:2" s="3" customFormat="1" ht="13.2">
      <c r="B5453" s="78"/>
    </row>
    <row r="5454" spans="2:2" s="3" customFormat="1" ht="13.2">
      <c r="B5454" s="78"/>
    </row>
    <row r="5455" spans="2:2" s="3" customFormat="1" ht="13.2">
      <c r="B5455" s="78"/>
    </row>
    <row r="5456" spans="2:2" s="3" customFormat="1" ht="13.2">
      <c r="B5456" s="78"/>
    </row>
    <row r="5457" spans="2:2" s="3" customFormat="1" ht="13.2">
      <c r="B5457" s="78"/>
    </row>
    <row r="5458" spans="2:2" s="3" customFormat="1" ht="13.2">
      <c r="B5458" s="78"/>
    </row>
    <row r="5459" spans="2:2" s="3" customFormat="1" ht="13.2">
      <c r="B5459" s="78"/>
    </row>
    <row r="5460" spans="2:2" s="3" customFormat="1" ht="13.2">
      <c r="B5460" s="78"/>
    </row>
    <row r="5461" spans="2:2" s="3" customFormat="1" ht="13.2">
      <c r="B5461" s="78"/>
    </row>
    <row r="5462" spans="2:2" s="3" customFormat="1" ht="13.2">
      <c r="B5462" s="78"/>
    </row>
    <row r="5463" spans="2:2" s="3" customFormat="1" ht="13.2">
      <c r="B5463" s="78"/>
    </row>
    <row r="5464" spans="2:2" s="3" customFormat="1" ht="13.2">
      <c r="B5464" s="78"/>
    </row>
    <row r="5465" spans="2:2" s="3" customFormat="1" ht="13.2">
      <c r="B5465" s="78"/>
    </row>
    <row r="5466" spans="2:2" s="3" customFormat="1" ht="13.2">
      <c r="B5466" s="78"/>
    </row>
    <row r="5467" spans="2:2" s="3" customFormat="1" ht="13.2">
      <c r="B5467" s="78"/>
    </row>
    <row r="5468" spans="2:2" s="3" customFormat="1" ht="13.2">
      <c r="B5468" s="78"/>
    </row>
    <row r="5469" spans="2:2" s="3" customFormat="1" ht="13.2">
      <c r="B5469" s="78"/>
    </row>
    <row r="5470" spans="2:2" s="3" customFormat="1" ht="13.2">
      <c r="B5470" s="78"/>
    </row>
    <row r="5471" spans="2:2" s="3" customFormat="1" ht="13.2">
      <c r="B5471" s="78"/>
    </row>
    <row r="5472" spans="2:2" s="3" customFormat="1" ht="13.2">
      <c r="B5472" s="78"/>
    </row>
    <row r="5473" spans="2:2" s="3" customFormat="1" ht="13.2">
      <c r="B5473" s="78"/>
    </row>
    <row r="5474" spans="2:2" s="3" customFormat="1" ht="13.2">
      <c r="B5474" s="78"/>
    </row>
    <row r="5475" spans="2:2" s="3" customFormat="1" ht="13.2">
      <c r="B5475" s="78"/>
    </row>
    <row r="5476" spans="2:2" s="3" customFormat="1" ht="13.2">
      <c r="B5476" s="78"/>
    </row>
    <row r="5477" spans="2:2" s="3" customFormat="1" ht="13.2">
      <c r="B5477" s="78"/>
    </row>
    <row r="5478" spans="2:2" s="3" customFormat="1" ht="13.2">
      <c r="B5478" s="78"/>
    </row>
    <row r="5479" spans="2:2" s="3" customFormat="1" ht="13.2">
      <c r="B5479" s="78"/>
    </row>
    <row r="5480" spans="2:2" s="3" customFormat="1" ht="13.2">
      <c r="B5480" s="78"/>
    </row>
    <row r="5481" spans="2:2" s="3" customFormat="1" ht="13.2">
      <c r="B5481" s="78"/>
    </row>
    <row r="5482" spans="2:2" s="3" customFormat="1" ht="13.5" customHeight="1">
      <c r="B5482" s="78"/>
    </row>
    <row r="5483" spans="2:2" s="3" customFormat="1" ht="13.2">
      <c r="B5483" s="78"/>
    </row>
    <row r="5484" spans="2:2" s="3" customFormat="1" ht="13.2">
      <c r="B5484" s="78"/>
    </row>
    <row r="5485" spans="2:2" s="3" customFormat="1" ht="13.2">
      <c r="B5485" s="78"/>
    </row>
    <row r="5486" spans="2:2" s="3" customFormat="1" ht="13.2">
      <c r="B5486" s="78"/>
    </row>
    <row r="5487" spans="2:2" s="3" customFormat="1" ht="13.2">
      <c r="B5487" s="78"/>
    </row>
    <row r="5488" spans="2:2" s="3" customFormat="1" ht="13.2">
      <c r="B5488" s="78"/>
    </row>
    <row r="5489" spans="2:2" s="3" customFormat="1" ht="13.2">
      <c r="B5489" s="78"/>
    </row>
    <row r="5490" spans="2:2" s="3" customFormat="1" ht="13.2">
      <c r="B5490" s="78"/>
    </row>
    <row r="5491" spans="2:2" s="3" customFormat="1" ht="13.2">
      <c r="B5491" s="78"/>
    </row>
    <row r="5492" spans="2:2" s="3" customFormat="1" ht="13.2">
      <c r="B5492" s="78"/>
    </row>
    <row r="5493" spans="2:2" s="3" customFormat="1" ht="13.2">
      <c r="B5493" s="78"/>
    </row>
    <row r="5494" spans="2:2" s="3" customFormat="1" ht="13.2">
      <c r="B5494" s="78"/>
    </row>
    <row r="5495" spans="2:2" s="3" customFormat="1" ht="13.2">
      <c r="B5495" s="78"/>
    </row>
    <row r="5496" spans="2:2" s="3" customFormat="1" ht="13.2">
      <c r="B5496" s="78"/>
    </row>
    <row r="5497" spans="2:2" s="3" customFormat="1" ht="13.2">
      <c r="B5497" s="78"/>
    </row>
    <row r="5498" spans="2:2" s="3" customFormat="1" ht="13.2">
      <c r="B5498" s="78"/>
    </row>
    <row r="5499" spans="2:2" s="3" customFormat="1" ht="13.2">
      <c r="B5499" s="78"/>
    </row>
    <row r="5500" spans="2:2" s="3" customFormat="1" ht="13.2">
      <c r="B5500" s="78"/>
    </row>
    <row r="5501" spans="2:2" s="3" customFormat="1" ht="13.2">
      <c r="B5501" s="78"/>
    </row>
    <row r="5502" spans="2:2" s="3" customFormat="1" ht="13.2">
      <c r="B5502" s="78"/>
    </row>
    <row r="5503" spans="2:2" s="3" customFormat="1" ht="13.2">
      <c r="B5503" s="78"/>
    </row>
    <row r="5504" spans="2:2" s="3" customFormat="1" ht="13.2">
      <c r="B5504" s="78"/>
    </row>
    <row r="5505" spans="2:2" s="3" customFormat="1" ht="13.2">
      <c r="B5505" s="78"/>
    </row>
    <row r="5506" spans="2:2" s="3" customFormat="1" ht="13.2">
      <c r="B5506" s="78"/>
    </row>
    <row r="5507" spans="2:2" s="3" customFormat="1" ht="13.2">
      <c r="B5507" s="78"/>
    </row>
    <row r="5508" spans="2:2" s="3" customFormat="1" ht="13.2">
      <c r="B5508" s="78"/>
    </row>
    <row r="5509" spans="2:2" s="3" customFormat="1" ht="13.2">
      <c r="B5509" s="78"/>
    </row>
    <row r="5510" spans="2:2" s="3" customFormat="1" ht="13.2">
      <c r="B5510" s="78"/>
    </row>
    <row r="5511" spans="2:2" s="3" customFormat="1" ht="13.2">
      <c r="B5511" s="78"/>
    </row>
    <row r="5512" spans="2:2" s="3" customFormat="1" ht="13.2">
      <c r="B5512" s="78"/>
    </row>
    <row r="5513" spans="2:2" s="3" customFormat="1" ht="13.2">
      <c r="B5513" s="78"/>
    </row>
    <row r="5514" spans="2:2" s="3" customFormat="1" ht="13.2">
      <c r="B5514" s="78"/>
    </row>
    <row r="5515" spans="2:2" s="3" customFormat="1" ht="13.2">
      <c r="B5515" s="78"/>
    </row>
    <row r="5516" spans="2:2" s="3" customFormat="1" ht="13.2">
      <c r="B5516" s="78"/>
    </row>
    <row r="5517" spans="2:2" s="3" customFormat="1" ht="13.2">
      <c r="B5517" s="78"/>
    </row>
    <row r="5518" spans="2:2" s="3" customFormat="1" ht="13.2">
      <c r="B5518" s="78"/>
    </row>
    <row r="5519" spans="2:2" s="3" customFormat="1" ht="13.2">
      <c r="B5519" s="78"/>
    </row>
    <row r="5520" spans="2:2" s="3" customFormat="1" ht="13.2">
      <c r="B5520" s="78"/>
    </row>
    <row r="5521" spans="2:2" s="3" customFormat="1" ht="13.2">
      <c r="B5521" s="78"/>
    </row>
    <row r="5522" spans="2:2" s="3" customFormat="1" ht="13.2">
      <c r="B5522" s="78"/>
    </row>
    <row r="5523" spans="2:2" s="3" customFormat="1" ht="13.2">
      <c r="B5523" s="78"/>
    </row>
    <row r="5524" spans="2:2" s="3" customFormat="1" ht="13.2">
      <c r="B5524" s="78"/>
    </row>
    <row r="5525" spans="2:2" s="3" customFormat="1" ht="13.2">
      <c r="B5525" s="78"/>
    </row>
    <row r="5526" spans="2:2" s="3" customFormat="1" ht="13.2">
      <c r="B5526" s="78"/>
    </row>
    <row r="5527" spans="2:2" s="3" customFormat="1" ht="13.2">
      <c r="B5527" s="78"/>
    </row>
    <row r="5528" spans="2:2" s="3" customFormat="1" ht="13.2">
      <c r="B5528" s="78"/>
    </row>
    <row r="5529" spans="2:2" s="3" customFormat="1" ht="13.2">
      <c r="B5529" s="78"/>
    </row>
    <row r="5530" spans="2:2" s="3" customFormat="1" ht="13.2">
      <c r="B5530" s="78"/>
    </row>
    <row r="5531" spans="2:2" s="3" customFormat="1" ht="13.2">
      <c r="B5531" s="78"/>
    </row>
    <row r="5532" spans="2:2" s="3" customFormat="1" ht="13.2">
      <c r="B5532" s="78"/>
    </row>
    <row r="5533" spans="2:2" s="3" customFormat="1" ht="13.2">
      <c r="B5533" s="78"/>
    </row>
    <row r="5534" spans="2:2" s="3" customFormat="1" ht="13.2">
      <c r="B5534" s="78"/>
    </row>
    <row r="5535" spans="2:2" s="3" customFormat="1" ht="13.2">
      <c r="B5535" s="78"/>
    </row>
    <row r="5536" spans="2:2" s="3" customFormat="1" ht="13.2">
      <c r="B5536" s="78"/>
    </row>
    <row r="5537" spans="2:2" s="3" customFormat="1" ht="13.2">
      <c r="B5537" s="78"/>
    </row>
    <row r="5538" spans="2:2" s="3" customFormat="1" ht="13.2">
      <c r="B5538" s="78"/>
    </row>
    <row r="5539" spans="2:2" s="3" customFormat="1" ht="13.2">
      <c r="B5539" s="78"/>
    </row>
    <row r="5540" spans="2:2" s="3" customFormat="1" ht="13.2">
      <c r="B5540" s="78"/>
    </row>
    <row r="5541" spans="2:2" s="3" customFormat="1" ht="13.2">
      <c r="B5541" s="78"/>
    </row>
    <row r="5542" spans="2:2" s="3" customFormat="1" ht="13.2">
      <c r="B5542" s="78"/>
    </row>
    <row r="5543" spans="2:2" s="3" customFormat="1" ht="13.2">
      <c r="B5543" s="78"/>
    </row>
    <row r="5544" spans="2:2" s="3" customFormat="1" ht="13.2">
      <c r="B5544" s="78"/>
    </row>
    <row r="5545" spans="2:2" s="3" customFormat="1" ht="13.2">
      <c r="B5545" s="78"/>
    </row>
    <row r="5546" spans="2:2" s="3" customFormat="1" ht="13.2">
      <c r="B5546" s="78"/>
    </row>
    <row r="5547" spans="2:2" s="3" customFormat="1" ht="13.2">
      <c r="B5547" s="78"/>
    </row>
    <row r="5548" spans="2:2" s="3" customFormat="1" ht="13.2">
      <c r="B5548" s="78"/>
    </row>
    <row r="5549" spans="2:2" s="3" customFormat="1" ht="13.2">
      <c r="B5549" s="78"/>
    </row>
    <row r="5550" spans="2:2" s="3" customFormat="1" ht="13.2">
      <c r="B5550" s="78"/>
    </row>
    <row r="5551" spans="2:2" s="3" customFormat="1" ht="13.2">
      <c r="B5551" s="78"/>
    </row>
    <row r="5552" spans="2:2" s="3" customFormat="1" ht="13.2">
      <c r="B5552" s="78"/>
    </row>
    <row r="5553" spans="2:2" s="3" customFormat="1" ht="13.2">
      <c r="B5553" s="78"/>
    </row>
    <row r="5554" spans="2:2" s="3" customFormat="1" ht="13.2">
      <c r="B5554" s="78"/>
    </row>
    <row r="5555" spans="2:2" s="3" customFormat="1" ht="13.2">
      <c r="B5555" s="78"/>
    </row>
    <row r="5556" spans="2:2" s="3" customFormat="1" ht="13.2">
      <c r="B5556" s="78"/>
    </row>
    <row r="5557" spans="2:2" s="3" customFormat="1" ht="13.2">
      <c r="B5557" s="78"/>
    </row>
    <row r="5558" spans="2:2" s="3" customFormat="1" ht="13.2">
      <c r="B5558" s="78"/>
    </row>
    <row r="5559" spans="2:2" s="3" customFormat="1" ht="13.2">
      <c r="B5559" s="78"/>
    </row>
    <row r="5560" spans="2:2" s="3" customFormat="1" ht="13.2">
      <c r="B5560" s="78"/>
    </row>
    <row r="5561" spans="2:2" s="3" customFormat="1" ht="13.2">
      <c r="B5561" s="78"/>
    </row>
    <row r="5562" spans="2:2" s="3" customFormat="1" ht="13.2">
      <c r="B5562" s="78"/>
    </row>
    <row r="5563" spans="2:2" s="3" customFormat="1" ht="13.2">
      <c r="B5563" s="78"/>
    </row>
    <row r="5564" spans="2:2" s="3" customFormat="1" ht="13.2">
      <c r="B5564" s="78"/>
    </row>
    <row r="5565" spans="2:2" s="3" customFormat="1" ht="13.2">
      <c r="B5565" s="78"/>
    </row>
    <row r="5566" spans="2:2" s="3" customFormat="1" ht="13.2">
      <c r="B5566" s="78"/>
    </row>
    <row r="5567" spans="2:2" s="3" customFormat="1" ht="13.2">
      <c r="B5567" s="78"/>
    </row>
    <row r="5568" spans="2:2" s="3" customFormat="1" ht="13.2">
      <c r="B5568" s="78"/>
    </row>
    <row r="5569" spans="2:2" s="3" customFormat="1" ht="13.2">
      <c r="B5569" s="78"/>
    </row>
    <row r="5570" spans="2:2" s="3" customFormat="1" ht="13.2">
      <c r="B5570" s="78"/>
    </row>
    <row r="5571" spans="2:2" s="3" customFormat="1" ht="13.2">
      <c r="B5571" s="78"/>
    </row>
    <row r="5572" spans="2:2" s="3" customFormat="1" ht="13.2">
      <c r="B5572" s="78"/>
    </row>
    <row r="5573" spans="2:2" s="3" customFormat="1" ht="13.2">
      <c r="B5573" s="78"/>
    </row>
    <row r="5574" spans="2:2" s="3" customFormat="1" ht="13.2">
      <c r="B5574" s="78"/>
    </row>
    <row r="5575" spans="2:2" s="3" customFormat="1" ht="13.2">
      <c r="B5575" s="78"/>
    </row>
    <row r="5576" spans="2:2" s="3" customFormat="1" ht="13.2">
      <c r="B5576" s="78"/>
    </row>
    <row r="5577" spans="2:2" s="3" customFormat="1" ht="13.2">
      <c r="B5577" s="78"/>
    </row>
    <row r="5578" spans="2:2" s="3" customFormat="1" ht="13.2">
      <c r="B5578" s="78"/>
    </row>
    <row r="5579" spans="2:2" s="3" customFormat="1" ht="13.2">
      <c r="B5579" s="78"/>
    </row>
    <row r="5580" spans="2:2" s="3" customFormat="1" ht="13.2">
      <c r="B5580" s="78"/>
    </row>
    <row r="5581" spans="2:2" s="3" customFormat="1" ht="13.2">
      <c r="B5581" s="78"/>
    </row>
    <row r="5582" spans="2:2" s="3" customFormat="1" ht="13.2">
      <c r="B5582" s="78"/>
    </row>
    <row r="5583" spans="2:2" s="3" customFormat="1" ht="13.2">
      <c r="B5583" s="78"/>
    </row>
    <row r="5584" spans="2:2" s="3" customFormat="1" ht="13.2">
      <c r="B5584" s="78"/>
    </row>
    <row r="5585" spans="2:2" s="3" customFormat="1" ht="13.2">
      <c r="B5585" s="78"/>
    </row>
    <row r="5586" spans="2:2" s="3" customFormat="1" ht="13.2">
      <c r="B5586" s="78"/>
    </row>
    <row r="5587" spans="2:2" s="3" customFormat="1" ht="13.2">
      <c r="B5587" s="78"/>
    </row>
    <row r="5588" spans="2:2" s="3" customFormat="1" ht="13.2">
      <c r="B5588" s="78"/>
    </row>
    <row r="5589" spans="2:2" s="3" customFormat="1" ht="13.2">
      <c r="B5589" s="78"/>
    </row>
    <row r="5590" spans="2:2" s="3" customFormat="1" ht="13.2">
      <c r="B5590" s="78"/>
    </row>
    <row r="5591" spans="2:2" s="3" customFormat="1" ht="13.2">
      <c r="B5591" s="78"/>
    </row>
    <row r="5592" spans="2:2" s="3" customFormat="1" ht="13.2">
      <c r="B5592" s="78"/>
    </row>
    <row r="5593" spans="2:2" s="3" customFormat="1" ht="13.2">
      <c r="B5593" s="78"/>
    </row>
    <row r="5594" spans="2:2" s="3" customFormat="1" ht="13.2">
      <c r="B5594" s="78"/>
    </row>
    <row r="5595" spans="2:2" s="3" customFormat="1" ht="13.2">
      <c r="B5595" s="78"/>
    </row>
    <row r="5596" spans="2:2" s="3" customFormat="1" ht="13.2">
      <c r="B5596" s="78"/>
    </row>
    <row r="5597" spans="2:2" s="3" customFormat="1" ht="13.2">
      <c r="B5597" s="78"/>
    </row>
    <row r="5598" spans="2:2" s="3" customFormat="1" ht="13.2">
      <c r="B5598" s="78"/>
    </row>
    <row r="5599" spans="2:2" s="3" customFormat="1" ht="13.2">
      <c r="B5599" s="78"/>
    </row>
    <row r="5600" spans="2:2" s="3" customFormat="1" ht="13.2">
      <c r="B5600" s="78"/>
    </row>
    <row r="5601" spans="2:2" s="3" customFormat="1" ht="13.2">
      <c r="B5601" s="78"/>
    </row>
    <row r="5602" spans="2:2" s="3" customFormat="1" ht="13.2">
      <c r="B5602" s="78"/>
    </row>
    <row r="5603" spans="2:2" s="3" customFormat="1" ht="13.2">
      <c r="B5603" s="78"/>
    </row>
    <row r="5604" spans="2:2" s="3" customFormat="1" ht="13.2">
      <c r="B5604" s="78"/>
    </row>
    <row r="5605" spans="2:2" s="3" customFormat="1" ht="13.2">
      <c r="B5605" s="78"/>
    </row>
    <row r="5606" spans="2:2" s="3" customFormat="1" ht="13.2">
      <c r="B5606" s="78"/>
    </row>
    <row r="5607" spans="2:2" s="3" customFormat="1" ht="13.2">
      <c r="B5607" s="78"/>
    </row>
    <row r="5608" spans="2:2" s="3" customFormat="1" ht="13.2">
      <c r="B5608" s="78"/>
    </row>
    <row r="5609" spans="2:2" s="3" customFormat="1" ht="13.2">
      <c r="B5609" s="78"/>
    </row>
    <row r="5610" spans="2:2" s="3" customFormat="1" ht="13.2">
      <c r="B5610" s="78"/>
    </row>
    <row r="5611" spans="2:2" s="3" customFormat="1" ht="13.2">
      <c r="B5611" s="78"/>
    </row>
    <row r="5612" spans="2:2" s="3" customFormat="1" ht="13.2">
      <c r="B5612" s="78"/>
    </row>
    <row r="5613" spans="2:2" s="3" customFormat="1" ht="13.2">
      <c r="B5613" s="78"/>
    </row>
    <row r="5614" spans="2:2" s="3" customFormat="1" ht="13.2">
      <c r="B5614" s="78"/>
    </row>
    <row r="5615" spans="2:2" s="3" customFormat="1" ht="13.2">
      <c r="B5615" s="78"/>
    </row>
    <row r="5616" spans="2:2" s="3" customFormat="1" ht="13.2">
      <c r="B5616" s="78"/>
    </row>
    <row r="5617" spans="2:2" s="3" customFormat="1" ht="13.2">
      <c r="B5617" s="78"/>
    </row>
    <row r="5618" spans="2:2" s="3" customFormat="1" ht="13.2">
      <c r="B5618" s="78"/>
    </row>
    <row r="5619" spans="2:2" s="3" customFormat="1" ht="13.2">
      <c r="B5619" s="78"/>
    </row>
    <row r="5620" spans="2:2" s="3" customFormat="1" ht="13.2">
      <c r="B5620" s="78"/>
    </row>
    <row r="5621" spans="2:2" s="3" customFormat="1" ht="13.2">
      <c r="B5621" s="78"/>
    </row>
    <row r="5622" spans="2:2" s="3" customFormat="1" ht="13.2">
      <c r="B5622" s="78"/>
    </row>
    <row r="5623" spans="2:2" s="3" customFormat="1" ht="13.2">
      <c r="B5623" s="78"/>
    </row>
    <row r="5624" spans="2:2" s="3" customFormat="1" ht="13.2">
      <c r="B5624" s="78"/>
    </row>
    <row r="5625" spans="2:2" s="3" customFormat="1" ht="13.2">
      <c r="B5625" s="78"/>
    </row>
    <row r="5626" spans="2:2" s="3" customFormat="1" ht="13.2">
      <c r="B5626" s="78"/>
    </row>
    <row r="5627" spans="2:2" s="3" customFormat="1" ht="13.2">
      <c r="B5627" s="78"/>
    </row>
    <row r="5628" spans="2:2" s="3" customFormat="1" ht="13.2">
      <c r="B5628" s="78"/>
    </row>
    <row r="5629" spans="2:2" s="3" customFormat="1" ht="13.2">
      <c r="B5629" s="78"/>
    </row>
    <row r="5630" spans="2:2" s="3" customFormat="1" ht="13.2">
      <c r="B5630" s="78"/>
    </row>
    <row r="5631" spans="2:2" s="3" customFormat="1" ht="13.2">
      <c r="B5631" s="78"/>
    </row>
    <row r="5632" spans="2:2" s="3" customFormat="1" ht="13.2">
      <c r="B5632" s="78"/>
    </row>
    <row r="5633" spans="2:2" s="3" customFormat="1" ht="13.2">
      <c r="B5633" s="78"/>
    </row>
    <row r="5634" spans="2:2" s="3" customFormat="1" ht="13.2">
      <c r="B5634" s="78"/>
    </row>
    <row r="5635" spans="2:2" s="3" customFormat="1" ht="13.2">
      <c r="B5635" s="78"/>
    </row>
    <row r="5636" spans="2:2" s="3" customFormat="1" ht="13.2">
      <c r="B5636" s="78"/>
    </row>
    <row r="5637" spans="2:2" s="3" customFormat="1" ht="13.2">
      <c r="B5637" s="78"/>
    </row>
    <row r="5638" spans="2:2" s="3" customFormat="1" ht="13.2">
      <c r="B5638" s="78"/>
    </row>
    <row r="5639" spans="2:2" s="3" customFormat="1" ht="13.2">
      <c r="B5639" s="78"/>
    </row>
    <row r="5640" spans="2:2" s="3" customFormat="1" ht="13.2">
      <c r="B5640" s="78"/>
    </row>
    <row r="5641" spans="2:2" s="3" customFormat="1" ht="13.2">
      <c r="B5641" s="78"/>
    </row>
    <row r="5642" spans="2:2" s="3" customFormat="1" ht="13.2">
      <c r="B5642" s="78"/>
    </row>
    <row r="5643" spans="2:2" s="3" customFormat="1" ht="13.2">
      <c r="B5643" s="78"/>
    </row>
    <row r="5644" spans="2:2" s="3" customFormat="1" ht="13.2">
      <c r="B5644" s="78"/>
    </row>
    <row r="5645" spans="2:2" s="3" customFormat="1" ht="13.2">
      <c r="B5645" s="78"/>
    </row>
    <row r="5646" spans="2:2" s="3" customFormat="1" ht="13.2">
      <c r="B5646" s="78"/>
    </row>
    <row r="5647" spans="2:2" s="3" customFormat="1" ht="13.2">
      <c r="B5647" s="78"/>
    </row>
    <row r="5648" spans="2:2" s="3" customFormat="1" ht="13.2">
      <c r="B5648" s="78"/>
    </row>
    <row r="5649" spans="2:2" s="3" customFormat="1" ht="13.2">
      <c r="B5649" s="78"/>
    </row>
    <row r="5650" spans="2:2" s="3" customFormat="1" ht="13.2">
      <c r="B5650" s="78"/>
    </row>
    <row r="5651" spans="2:2" s="3" customFormat="1" ht="13.2">
      <c r="B5651" s="78"/>
    </row>
    <row r="5652" spans="2:2" s="3" customFormat="1" ht="13.2">
      <c r="B5652" s="78"/>
    </row>
    <row r="5653" spans="2:2" s="3" customFormat="1" ht="13.2">
      <c r="B5653" s="78"/>
    </row>
    <row r="5654" spans="2:2" s="3" customFormat="1" ht="13.2">
      <c r="B5654" s="78"/>
    </row>
    <row r="5655" spans="2:2" s="3" customFormat="1" ht="13.2">
      <c r="B5655" s="78"/>
    </row>
    <row r="5656" spans="2:2" s="3" customFormat="1" ht="13.2">
      <c r="B5656" s="78"/>
    </row>
    <row r="5657" spans="2:2" s="3" customFormat="1" ht="13.2">
      <c r="B5657" s="78"/>
    </row>
    <row r="5658" spans="2:2" s="3" customFormat="1" ht="13.2">
      <c r="B5658" s="78"/>
    </row>
    <row r="5659" spans="2:2" s="3" customFormat="1" ht="13.2">
      <c r="B5659" s="78"/>
    </row>
    <row r="5660" spans="2:2" s="3" customFormat="1" ht="13.2">
      <c r="B5660" s="78"/>
    </row>
    <row r="5661" spans="2:2" s="3" customFormat="1" ht="13.2">
      <c r="B5661" s="78"/>
    </row>
    <row r="5662" spans="2:2" s="3" customFormat="1" ht="13.2">
      <c r="B5662" s="78"/>
    </row>
    <row r="5663" spans="2:2" s="3" customFormat="1" ht="13.2">
      <c r="B5663" s="78"/>
    </row>
    <row r="5664" spans="2:2" s="3" customFormat="1" ht="13.2">
      <c r="B5664" s="78"/>
    </row>
    <row r="5665" spans="2:2" s="3" customFormat="1" ht="13.2">
      <c r="B5665" s="78"/>
    </row>
    <row r="5666" spans="2:2" s="3" customFormat="1" ht="13.2">
      <c r="B5666" s="78"/>
    </row>
    <row r="5667" spans="2:2" s="3" customFormat="1" ht="13.2">
      <c r="B5667" s="78"/>
    </row>
    <row r="5668" spans="2:2" s="3" customFormat="1" ht="13.2">
      <c r="B5668" s="78"/>
    </row>
    <row r="5669" spans="2:2" s="3" customFormat="1" ht="13.2">
      <c r="B5669" s="78"/>
    </row>
    <row r="5670" spans="2:2" s="3" customFormat="1" ht="13.2">
      <c r="B5670" s="78"/>
    </row>
    <row r="5671" spans="2:2" s="3" customFormat="1" ht="13.2">
      <c r="B5671" s="78"/>
    </row>
    <row r="5672" spans="2:2" s="3" customFormat="1" ht="13.2">
      <c r="B5672" s="78"/>
    </row>
    <row r="5673" spans="2:2" s="3" customFormat="1" ht="13.2">
      <c r="B5673" s="78"/>
    </row>
    <row r="5674" spans="2:2" s="3" customFormat="1" ht="13.2">
      <c r="B5674" s="78"/>
    </row>
    <row r="5675" spans="2:2" s="3" customFormat="1" ht="13.2">
      <c r="B5675" s="78"/>
    </row>
    <row r="5676" spans="2:2" s="3" customFormat="1" ht="13.2">
      <c r="B5676" s="78"/>
    </row>
    <row r="5677" spans="2:2" s="3" customFormat="1" ht="13.2">
      <c r="B5677" s="78"/>
    </row>
    <row r="5678" spans="2:2" s="3" customFormat="1" ht="13.2">
      <c r="B5678" s="78"/>
    </row>
    <row r="5679" spans="2:2" s="3" customFormat="1" ht="13.2">
      <c r="B5679" s="78"/>
    </row>
    <row r="5680" spans="2:2" s="3" customFormat="1" ht="13.2">
      <c r="B5680" s="78"/>
    </row>
    <row r="5681" spans="2:2" s="3" customFormat="1" ht="13.2">
      <c r="B5681" s="78"/>
    </row>
    <row r="5682" spans="2:2" s="3" customFormat="1" ht="13.2">
      <c r="B5682" s="78"/>
    </row>
    <row r="5683" spans="2:2" s="3" customFormat="1" ht="13.2">
      <c r="B5683" s="78"/>
    </row>
    <row r="5684" spans="2:2" s="3" customFormat="1" ht="13.2">
      <c r="B5684" s="78"/>
    </row>
    <row r="5685" spans="2:2" s="3" customFormat="1" ht="13.2">
      <c r="B5685" s="78"/>
    </row>
    <row r="5686" spans="2:2" s="3" customFormat="1" ht="13.2">
      <c r="B5686" s="78"/>
    </row>
    <row r="5687" spans="2:2" s="3" customFormat="1" ht="13.2">
      <c r="B5687" s="78"/>
    </row>
    <row r="5688" spans="2:2" s="3" customFormat="1" ht="13.2">
      <c r="B5688" s="78"/>
    </row>
    <row r="5689" spans="2:2" s="3" customFormat="1" ht="13.2">
      <c r="B5689" s="78"/>
    </row>
    <row r="5690" spans="2:2" s="3" customFormat="1" ht="13.2">
      <c r="B5690" s="78"/>
    </row>
    <row r="5691" spans="2:2" s="3" customFormat="1" ht="13.2">
      <c r="B5691" s="78"/>
    </row>
    <row r="5692" spans="2:2" s="3" customFormat="1" ht="13.2">
      <c r="B5692" s="78"/>
    </row>
    <row r="5693" spans="2:2" s="3" customFormat="1" ht="13.2">
      <c r="B5693" s="78"/>
    </row>
    <row r="5694" spans="2:2" s="3" customFormat="1" ht="13.2">
      <c r="B5694" s="78"/>
    </row>
    <row r="5695" spans="2:2" s="3" customFormat="1" ht="13.2">
      <c r="B5695" s="78"/>
    </row>
    <row r="5696" spans="2:2" s="3" customFormat="1" ht="13.2">
      <c r="B5696" s="78"/>
    </row>
    <row r="5697" spans="2:2" s="3" customFormat="1" ht="13.2">
      <c r="B5697" s="78"/>
    </row>
    <row r="5698" spans="2:2" s="3" customFormat="1" ht="13.2">
      <c r="B5698" s="78"/>
    </row>
    <row r="5699" spans="2:2" s="3" customFormat="1" ht="13.2">
      <c r="B5699" s="78"/>
    </row>
    <row r="5700" spans="2:2" s="3" customFormat="1" ht="13.2">
      <c r="B5700" s="78"/>
    </row>
    <row r="5701" spans="2:2" s="3" customFormat="1" ht="13.2">
      <c r="B5701" s="78"/>
    </row>
    <row r="5702" spans="2:2" s="3" customFormat="1" ht="13.2">
      <c r="B5702" s="78"/>
    </row>
    <row r="5703" spans="2:2" s="3" customFormat="1" ht="13.2">
      <c r="B5703" s="78"/>
    </row>
    <row r="5704" spans="2:2" s="3" customFormat="1" ht="13.2">
      <c r="B5704" s="78"/>
    </row>
    <row r="5705" spans="2:2" s="3" customFormat="1" ht="13.2">
      <c r="B5705" s="78"/>
    </row>
    <row r="5706" spans="2:2" s="3" customFormat="1" ht="13.2">
      <c r="B5706" s="78"/>
    </row>
    <row r="5707" spans="2:2" s="3" customFormat="1" ht="13.2">
      <c r="B5707" s="78"/>
    </row>
    <row r="5708" spans="2:2" s="3" customFormat="1" ht="13.2">
      <c r="B5708" s="78"/>
    </row>
    <row r="5709" spans="2:2" s="3" customFormat="1" ht="13.2">
      <c r="B5709" s="78"/>
    </row>
    <row r="5710" spans="2:2" s="3" customFormat="1" ht="13.2">
      <c r="B5710" s="78"/>
    </row>
    <row r="5711" spans="2:2" s="3" customFormat="1" ht="13.2">
      <c r="B5711" s="78"/>
    </row>
    <row r="5712" spans="2:2" s="3" customFormat="1" ht="13.2">
      <c r="B5712" s="78"/>
    </row>
    <row r="5713" spans="2:2" s="3" customFormat="1" ht="13.2">
      <c r="B5713" s="78"/>
    </row>
    <row r="5714" spans="2:2" s="3" customFormat="1" ht="13.2">
      <c r="B5714" s="78"/>
    </row>
    <row r="5715" spans="2:2" s="3" customFormat="1" ht="13.2">
      <c r="B5715" s="78"/>
    </row>
    <row r="5716" spans="2:2" s="3" customFormat="1" ht="13.2">
      <c r="B5716" s="78"/>
    </row>
    <row r="5717" spans="2:2" s="3" customFormat="1" ht="13.2">
      <c r="B5717" s="78"/>
    </row>
    <row r="5718" spans="2:2" s="3" customFormat="1" ht="13.2">
      <c r="B5718" s="78"/>
    </row>
    <row r="5719" spans="2:2" s="3" customFormat="1" ht="13.2">
      <c r="B5719" s="78"/>
    </row>
    <row r="5720" spans="2:2" s="3" customFormat="1" ht="13.2">
      <c r="B5720" s="78"/>
    </row>
    <row r="5721" spans="2:2" s="3" customFormat="1" ht="13.2">
      <c r="B5721" s="78"/>
    </row>
    <row r="5722" spans="2:2" s="3" customFormat="1" ht="13.2">
      <c r="B5722" s="78"/>
    </row>
    <row r="5723" spans="2:2" s="3" customFormat="1" ht="13.2">
      <c r="B5723" s="78"/>
    </row>
    <row r="5724" spans="2:2" s="3" customFormat="1" ht="13.2">
      <c r="B5724" s="78"/>
    </row>
    <row r="5725" spans="2:2" s="3" customFormat="1" ht="13.2">
      <c r="B5725" s="78"/>
    </row>
    <row r="5726" spans="2:2" s="3" customFormat="1" ht="13.2">
      <c r="B5726" s="78"/>
    </row>
    <row r="5727" spans="2:2" s="3" customFormat="1" ht="13.2">
      <c r="B5727" s="78"/>
    </row>
    <row r="5728" spans="2:2" s="3" customFormat="1" ht="13.2">
      <c r="B5728" s="78"/>
    </row>
    <row r="5729" spans="2:2" s="3" customFormat="1" ht="13.2">
      <c r="B5729" s="78"/>
    </row>
    <row r="5730" spans="2:2" s="3" customFormat="1" ht="13.2">
      <c r="B5730" s="78"/>
    </row>
    <row r="5731" spans="2:2" s="3" customFormat="1" ht="13.2">
      <c r="B5731" s="78"/>
    </row>
    <row r="5732" spans="2:2" s="3" customFormat="1" ht="13.2">
      <c r="B5732" s="78"/>
    </row>
    <row r="5733" spans="2:2" s="3" customFormat="1" ht="13.2">
      <c r="B5733" s="78"/>
    </row>
    <row r="5734" spans="2:2" s="3" customFormat="1" ht="13.2">
      <c r="B5734" s="78"/>
    </row>
    <row r="5735" spans="2:2" s="3" customFormat="1" ht="13.2">
      <c r="B5735" s="78"/>
    </row>
    <row r="5736" spans="2:2" s="3" customFormat="1" ht="13.2">
      <c r="B5736" s="78"/>
    </row>
    <row r="5737" spans="2:2" s="3" customFormat="1" ht="13.2">
      <c r="B5737" s="78"/>
    </row>
    <row r="5738" spans="2:2" s="3" customFormat="1" ht="13.2">
      <c r="B5738" s="78"/>
    </row>
    <row r="5739" spans="2:2" s="3" customFormat="1" ht="13.2">
      <c r="B5739" s="78"/>
    </row>
    <row r="5740" spans="2:2" s="3" customFormat="1" ht="13.2">
      <c r="B5740" s="78"/>
    </row>
    <row r="5741" spans="2:2" s="3" customFormat="1" ht="13.2">
      <c r="B5741" s="78"/>
    </row>
    <row r="5742" spans="2:2" s="3" customFormat="1" ht="13.2">
      <c r="B5742" s="78"/>
    </row>
    <row r="5743" spans="2:2" s="3" customFormat="1" ht="13.2">
      <c r="B5743" s="78"/>
    </row>
    <row r="5744" spans="2:2" s="3" customFormat="1" ht="13.2">
      <c r="B5744" s="78"/>
    </row>
    <row r="5745" spans="2:2" s="3" customFormat="1" ht="13.2">
      <c r="B5745" s="78"/>
    </row>
    <row r="5746" spans="2:2" s="3" customFormat="1" ht="13.2">
      <c r="B5746" s="78"/>
    </row>
    <row r="5747" spans="2:2" s="3" customFormat="1" ht="13.2">
      <c r="B5747" s="78"/>
    </row>
    <row r="5748" spans="2:2" s="3" customFormat="1" ht="13.2">
      <c r="B5748" s="78"/>
    </row>
    <row r="5749" spans="2:2" s="3" customFormat="1" ht="13.2">
      <c r="B5749" s="78"/>
    </row>
    <row r="5750" spans="2:2" s="3" customFormat="1" ht="13.2">
      <c r="B5750" s="78"/>
    </row>
    <row r="5751" spans="2:2" s="3" customFormat="1" ht="13.2">
      <c r="B5751" s="78"/>
    </row>
    <row r="5752" spans="2:2" s="3" customFormat="1" ht="13.5" customHeight="1">
      <c r="B5752" s="78"/>
    </row>
    <row r="5753" spans="2:2" s="3" customFormat="1" ht="13.2">
      <c r="B5753" s="78"/>
    </row>
    <row r="5754" spans="2:2" s="3" customFormat="1" ht="13.2">
      <c r="B5754" s="78"/>
    </row>
    <row r="5755" spans="2:2" s="3" customFormat="1" ht="13.2">
      <c r="B5755" s="78"/>
    </row>
    <row r="5756" spans="2:2" s="3" customFormat="1" ht="13.2">
      <c r="B5756" s="78"/>
    </row>
    <row r="5757" spans="2:2" s="3" customFormat="1" ht="13.2">
      <c r="B5757" s="78"/>
    </row>
    <row r="5758" spans="2:2" s="3" customFormat="1" ht="13.2">
      <c r="B5758" s="78"/>
    </row>
    <row r="5759" spans="2:2" s="3" customFormat="1" ht="13.2">
      <c r="B5759" s="78"/>
    </row>
    <row r="5760" spans="2:2" s="3" customFormat="1" ht="13.2">
      <c r="B5760" s="78"/>
    </row>
    <row r="5761" spans="2:2" s="3" customFormat="1" ht="13.2">
      <c r="B5761" s="78"/>
    </row>
    <row r="5762" spans="2:2" s="3" customFormat="1" ht="13.2">
      <c r="B5762" s="78"/>
    </row>
    <row r="5763" spans="2:2" s="3" customFormat="1" ht="13.2">
      <c r="B5763" s="78"/>
    </row>
    <row r="5764" spans="2:2" s="3" customFormat="1" ht="13.2">
      <c r="B5764" s="78"/>
    </row>
    <row r="5765" spans="2:2" s="3" customFormat="1" ht="13.2">
      <c r="B5765" s="78"/>
    </row>
    <row r="5766" spans="2:2" s="3" customFormat="1" ht="13.2">
      <c r="B5766" s="78"/>
    </row>
    <row r="5767" spans="2:2" s="3" customFormat="1" ht="13.2">
      <c r="B5767" s="78"/>
    </row>
    <row r="5768" spans="2:2" s="3" customFormat="1" ht="13.2">
      <c r="B5768" s="78"/>
    </row>
    <row r="5769" spans="2:2" s="3" customFormat="1" ht="13.2">
      <c r="B5769" s="78"/>
    </row>
    <row r="5770" spans="2:2" s="3" customFormat="1" ht="13.2">
      <c r="B5770" s="78"/>
    </row>
    <row r="5771" spans="2:2" s="3" customFormat="1" ht="13.2">
      <c r="B5771" s="78"/>
    </row>
    <row r="5772" spans="2:2" s="3" customFormat="1" ht="13.2">
      <c r="B5772" s="78"/>
    </row>
    <row r="5773" spans="2:2" s="3" customFormat="1" ht="13.2">
      <c r="B5773" s="78"/>
    </row>
    <row r="5774" spans="2:2" s="3" customFormat="1" ht="13.2">
      <c r="B5774" s="78"/>
    </row>
    <row r="5775" spans="2:2" s="3" customFormat="1" ht="13.2">
      <c r="B5775" s="78"/>
    </row>
    <row r="5776" spans="2:2" s="3" customFormat="1" ht="13.2">
      <c r="B5776" s="78"/>
    </row>
    <row r="5777" spans="2:2" s="3" customFormat="1" ht="13.2">
      <c r="B5777" s="78"/>
    </row>
    <row r="5778" spans="2:2" s="3" customFormat="1" ht="13.2">
      <c r="B5778" s="78"/>
    </row>
    <row r="5779" spans="2:2" s="3" customFormat="1" ht="13.2">
      <c r="B5779" s="78"/>
    </row>
    <row r="5780" spans="2:2" s="3" customFormat="1" ht="13.2">
      <c r="B5780" s="78"/>
    </row>
    <row r="5781" spans="2:2" s="3" customFormat="1" ht="13.2">
      <c r="B5781" s="78"/>
    </row>
    <row r="5782" spans="2:2" s="3" customFormat="1" ht="13.2">
      <c r="B5782" s="78"/>
    </row>
    <row r="5783" spans="2:2" s="3" customFormat="1" ht="13.2">
      <c r="B5783" s="78"/>
    </row>
    <row r="5784" spans="2:2" s="3" customFormat="1" ht="13.2">
      <c r="B5784" s="78"/>
    </row>
    <row r="5785" spans="2:2" s="3" customFormat="1" ht="13.2">
      <c r="B5785" s="78"/>
    </row>
    <row r="5786" spans="2:2" s="3" customFormat="1" ht="13.2">
      <c r="B5786" s="78"/>
    </row>
    <row r="5787" spans="2:2" s="3" customFormat="1" ht="13.2">
      <c r="B5787" s="78"/>
    </row>
    <row r="5788" spans="2:2" s="3" customFormat="1" ht="13.2">
      <c r="B5788" s="78"/>
    </row>
    <row r="5789" spans="2:2" s="3" customFormat="1" ht="13.2">
      <c r="B5789" s="78"/>
    </row>
    <row r="5790" spans="2:2" s="3" customFormat="1" ht="13.2">
      <c r="B5790" s="78"/>
    </row>
    <row r="5791" spans="2:2" s="3" customFormat="1" ht="13.2">
      <c r="B5791" s="78"/>
    </row>
    <row r="5792" spans="2:2" s="3" customFormat="1" ht="13.2">
      <c r="B5792" s="78"/>
    </row>
    <row r="5793" spans="2:2" s="3" customFormat="1" ht="13.2">
      <c r="B5793" s="78"/>
    </row>
    <row r="5794" spans="2:2" s="3" customFormat="1" ht="13.2">
      <c r="B5794" s="78"/>
    </row>
    <row r="5795" spans="2:2" s="3" customFormat="1" ht="13.2">
      <c r="B5795" s="78"/>
    </row>
    <row r="5796" spans="2:2" s="3" customFormat="1" ht="13.2">
      <c r="B5796" s="78"/>
    </row>
    <row r="5797" spans="2:2" s="3" customFormat="1" ht="13.2">
      <c r="B5797" s="78"/>
    </row>
    <row r="5798" spans="2:2" s="3" customFormat="1" ht="13.2">
      <c r="B5798" s="78"/>
    </row>
    <row r="5799" spans="2:2" s="3" customFormat="1" ht="13.2">
      <c r="B5799" s="78"/>
    </row>
    <row r="5800" spans="2:2" s="3" customFormat="1" ht="13.2">
      <c r="B5800" s="78"/>
    </row>
    <row r="5801" spans="2:2" s="3" customFormat="1" ht="13.2">
      <c r="B5801" s="78"/>
    </row>
    <row r="5802" spans="2:2" s="3" customFormat="1" ht="13.2">
      <c r="B5802" s="78"/>
    </row>
    <row r="5803" spans="2:2" s="3" customFormat="1" ht="13.2">
      <c r="B5803" s="78"/>
    </row>
    <row r="5804" spans="2:2" s="3" customFormat="1" ht="13.2">
      <c r="B5804" s="78"/>
    </row>
    <row r="5805" spans="2:2" s="3" customFormat="1" ht="13.2">
      <c r="B5805" s="78"/>
    </row>
    <row r="5806" spans="2:2" s="3" customFormat="1" ht="13.2">
      <c r="B5806" s="78"/>
    </row>
    <row r="5807" spans="2:2" s="3" customFormat="1" ht="13.2">
      <c r="B5807" s="78"/>
    </row>
    <row r="5808" spans="2:2" s="3" customFormat="1" ht="13.2">
      <c r="B5808" s="78"/>
    </row>
    <row r="5809" spans="2:2" s="3" customFormat="1" ht="13.2">
      <c r="B5809" s="78"/>
    </row>
    <row r="5810" spans="2:2" s="3" customFormat="1" ht="13.2">
      <c r="B5810" s="78"/>
    </row>
    <row r="5811" spans="2:2" s="3" customFormat="1" ht="13.2">
      <c r="B5811" s="78"/>
    </row>
    <row r="5812" spans="2:2" s="3" customFormat="1" ht="13.2">
      <c r="B5812" s="78"/>
    </row>
    <row r="5813" spans="2:2" s="3" customFormat="1" ht="13.2">
      <c r="B5813" s="78"/>
    </row>
    <row r="5814" spans="2:2" s="3" customFormat="1" ht="13.2">
      <c r="B5814" s="78"/>
    </row>
    <row r="5815" spans="2:2" s="3" customFormat="1" ht="13.2">
      <c r="B5815" s="78"/>
    </row>
    <row r="5816" spans="2:2" s="3" customFormat="1" ht="13.2">
      <c r="B5816" s="78"/>
    </row>
    <row r="5817" spans="2:2" s="3" customFormat="1" ht="13.2">
      <c r="B5817" s="78"/>
    </row>
    <row r="5818" spans="2:2" s="3" customFormat="1" ht="13.2">
      <c r="B5818" s="78"/>
    </row>
    <row r="5819" spans="2:2" s="3" customFormat="1" ht="13.2">
      <c r="B5819" s="78"/>
    </row>
    <row r="5820" spans="2:2" s="3" customFormat="1" ht="13.2">
      <c r="B5820" s="78"/>
    </row>
    <row r="5821" spans="2:2" s="3" customFormat="1" ht="13.2">
      <c r="B5821" s="78"/>
    </row>
    <row r="5822" spans="2:2" s="3" customFormat="1" ht="13.2">
      <c r="B5822" s="78"/>
    </row>
    <row r="5823" spans="2:2" s="3" customFormat="1" ht="13.2">
      <c r="B5823" s="78"/>
    </row>
    <row r="5824" spans="2:2" s="3" customFormat="1" ht="13.2">
      <c r="B5824" s="78"/>
    </row>
    <row r="5825" spans="2:2" s="3" customFormat="1" ht="13.2">
      <c r="B5825" s="78"/>
    </row>
    <row r="5826" spans="2:2" s="3" customFormat="1" ht="13.2">
      <c r="B5826" s="78"/>
    </row>
    <row r="5827" spans="2:2" s="3" customFormat="1" ht="13.2">
      <c r="B5827" s="78"/>
    </row>
    <row r="5828" spans="2:2" s="3" customFormat="1" ht="13.2">
      <c r="B5828" s="78"/>
    </row>
    <row r="5829" spans="2:2" s="3" customFormat="1" ht="13.2">
      <c r="B5829" s="78"/>
    </row>
    <row r="5830" spans="2:2" s="3" customFormat="1" ht="13.2">
      <c r="B5830" s="78"/>
    </row>
    <row r="5831" spans="2:2" s="3" customFormat="1" ht="13.2">
      <c r="B5831" s="78"/>
    </row>
    <row r="5832" spans="2:2" s="3" customFormat="1" ht="13.2">
      <c r="B5832" s="78"/>
    </row>
    <row r="5833" spans="2:2" s="3" customFormat="1" ht="13.2">
      <c r="B5833" s="78"/>
    </row>
    <row r="5834" spans="2:2" s="3" customFormat="1" ht="13.2">
      <c r="B5834" s="78"/>
    </row>
    <row r="5835" spans="2:2" s="3" customFormat="1" ht="13.2">
      <c r="B5835" s="78"/>
    </row>
    <row r="5836" spans="2:2" s="3" customFormat="1" ht="13.2">
      <c r="B5836" s="78"/>
    </row>
    <row r="5837" spans="2:2" s="3" customFormat="1" ht="13.2">
      <c r="B5837" s="78"/>
    </row>
    <row r="5838" spans="2:2" s="3" customFormat="1" ht="13.2">
      <c r="B5838" s="78"/>
    </row>
    <row r="5839" spans="2:2" s="3" customFormat="1" ht="13.2">
      <c r="B5839" s="78"/>
    </row>
    <row r="5840" spans="2:2" s="3" customFormat="1" ht="13.2">
      <c r="B5840" s="78"/>
    </row>
    <row r="5841" spans="2:2" s="3" customFormat="1" ht="13.2">
      <c r="B5841" s="78"/>
    </row>
    <row r="5842" spans="2:2" s="3" customFormat="1" ht="13.2">
      <c r="B5842" s="78"/>
    </row>
    <row r="5843" spans="2:2" s="3" customFormat="1" ht="13.2">
      <c r="B5843" s="78"/>
    </row>
    <row r="5844" spans="2:2" s="3" customFormat="1" ht="13.2">
      <c r="B5844" s="78"/>
    </row>
    <row r="5845" spans="2:2" s="3" customFormat="1" ht="13.2">
      <c r="B5845" s="78"/>
    </row>
    <row r="5846" spans="2:2" s="3" customFormat="1" ht="13.2">
      <c r="B5846" s="78"/>
    </row>
    <row r="5847" spans="2:2" s="3" customFormat="1" ht="13.2">
      <c r="B5847" s="78"/>
    </row>
    <row r="5848" spans="2:2" s="3" customFormat="1" ht="13.2">
      <c r="B5848" s="78"/>
    </row>
    <row r="5849" spans="2:2" s="3" customFormat="1" ht="13.2">
      <c r="B5849" s="78"/>
    </row>
    <row r="5850" spans="2:2" s="3" customFormat="1" ht="13.2">
      <c r="B5850" s="78"/>
    </row>
    <row r="5851" spans="2:2" s="3" customFormat="1" ht="13.2">
      <c r="B5851" s="78"/>
    </row>
    <row r="5852" spans="2:2" s="3" customFormat="1" ht="13.2">
      <c r="B5852" s="78"/>
    </row>
    <row r="5853" spans="2:2" s="3" customFormat="1" ht="13.2">
      <c r="B5853" s="78"/>
    </row>
    <row r="5854" spans="2:2" s="3" customFormat="1" ht="13.2">
      <c r="B5854" s="78"/>
    </row>
    <row r="5855" spans="2:2" s="3" customFormat="1" ht="13.2">
      <c r="B5855" s="78"/>
    </row>
    <row r="5856" spans="2:2" s="3" customFormat="1" ht="13.2">
      <c r="B5856" s="78"/>
    </row>
    <row r="5857" spans="2:2" s="3" customFormat="1" ht="13.2">
      <c r="B5857" s="78"/>
    </row>
    <row r="5858" spans="2:2" s="3" customFormat="1" ht="13.2">
      <c r="B5858" s="78"/>
    </row>
    <row r="5859" spans="2:2" s="3" customFormat="1" ht="13.2">
      <c r="B5859" s="78"/>
    </row>
    <row r="5860" spans="2:2" s="3" customFormat="1" ht="13.2">
      <c r="B5860" s="78"/>
    </row>
    <row r="5861" spans="2:2" s="3" customFormat="1" ht="13.2">
      <c r="B5861" s="78"/>
    </row>
    <row r="5862" spans="2:2" s="3" customFormat="1" ht="13.2">
      <c r="B5862" s="78"/>
    </row>
    <row r="5863" spans="2:2" s="3" customFormat="1" ht="13.2">
      <c r="B5863" s="78"/>
    </row>
    <row r="5864" spans="2:2" s="3" customFormat="1" ht="13.2">
      <c r="B5864" s="78"/>
    </row>
    <row r="5865" spans="2:2" s="3" customFormat="1" ht="13.2">
      <c r="B5865" s="78"/>
    </row>
    <row r="5866" spans="2:2" s="3" customFormat="1" ht="13.2">
      <c r="B5866" s="78"/>
    </row>
    <row r="5867" spans="2:2" s="3" customFormat="1" ht="13.2">
      <c r="B5867" s="78"/>
    </row>
    <row r="5868" spans="2:2" s="3" customFormat="1" ht="13.2">
      <c r="B5868" s="78"/>
    </row>
    <row r="5869" spans="2:2" s="3" customFormat="1" ht="13.2">
      <c r="B5869" s="78"/>
    </row>
    <row r="5870" spans="2:2" s="3" customFormat="1" ht="13.2">
      <c r="B5870" s="78"/>
    </row>
    <row r="5871" spans="2:2" s="3" customFormat="1" ht="13.2">
      <c r="B5871" s="78"/>
    </row>
    <row r="5872" spans="2:2" s="3" customFormat="1" ht="13.2">
      <c r="B5872" s="78"/>
    </row>
    <row r="5873" spans="2:2" s="3" customFormat="1" ht="13.2">
      <c r="B5873" s="78"/>
    </row>
    <row r="5874" spans="2:2" s="3" customFormat="1" ht="13.2">
      <c r="B5874" s="78"/>
    </row>
    <row r="5875" spans="2:2" s="3" customFormat="1" ht="13.2">
      <c r="B5875" s="78"/>
    </row>
    <row r="5876" spans="2:2" s="3" customFormat="1" ht="13.2">
      <c r="B5876" s="78"/>
    </row>
    <row r="5877" spans="2:2" s="3" customFormat="1" ht="13.2">
      <c r="B5877" s="78"/>
    </row>
    <row r="5878" spans="2:2" s="3" customFormat="1" ht="13.2">
      <c r="B5878" s="78"/>
    </row>
    <row r="5879" spans="2:2" s="3" customFormat="1" ht="13.2">
      <c r="B5879" s="78"/>
    </row>
    <row r="5880" spans="2:2" s="3" customFormat="1" ht="13.2">
      <c r="B5880" s="78"/>
    </row>
    <row r="5881" spans="2:2" s="3" customFormat="1" ht="13.2">
      <c r="B5881" s="78"/>
    </row>
    <row r="5882" spans="2:2" s="3" customFormat="1" ht="13.2">
      <c r="B5882" s="78"/>
    </row>
    <row r="5883" spans="2:2" s="3" customFormat="1" ht="13.2">
      <c r="B5883" s="78"/>
    </row>
    <row r="5884" spans="2:2" s="3" customFormat="1" ht="13.2">
      <c r="B5884" s="78"/>
    </row>
    <row r="5885" spans="2:2" s="3" customFormat="1" ht="13.2">
      <c r="B5885" s="78"/>
    </row>
    <row r="5886" spans="2:2" s="3" customFormat="1" ht="13.2">
      <c r="B5886" s="78"/>
    </row>
    <row r="5887" spans="2:2" s="3" customFormat="1" ht="13.2">
      <c r="B5887" s="78"/>
    </row>
    <row r="5888" spans="2:2" s="3" customFormat="1" ht="13.2">
      <c r="B5888" s="78"/>
    </row>
    <row r="5889" spans="2:2" s="3" customFormat="1" ht="13.2">
      <c r="B5889" s="78"/>
    </row>
    <row r="5890" spans="2:2" s="3" customFormat="1" ht="13.2">
      <c r="B5890" s="78"/>
    </row>
    <row r="5891" spans="2:2" s="3" customFormat="1" ht="13.2">
      <c r="B5891" s="78"/>
    </row>
    <row r="5892" spans="2:2" s="3" customFormat="1" ht="13.2">
      <c r="B5892" s="78"/>
    </row>
    <row r="5893" spans="2:2" s="3" customFormat="1" ht="13.2">
      <c r="B5893" s="78"/>
    </row>
    <row r="5894" spans="2:2" s="3" customFormat="1" ht="13.2">
      <c r="B5894" s="78"/>
    </row>
    <row r="5895" spans="2:2" s="3" customFormat="1" ht="13.2">
      <c r="B5895" s="78"/>
    </row>
    <row r="5896" spans="2:2" s="3" customFormat="1" ht="13.2">
      <c r="B5896" s="78"/>
    </row>
    <row r="5897" spans="2:2" s="3" customFormat="1" ht="13.2">
      <c r="B5897" s="78"/>
    </row>
    <row r="5898" spans="2:2" s="3" customFormat="1" ht="13.2">
      <c r="B5898" s="78"/>
    </row>
    <row r="5899" spans="2:2" s="3" customFormat="1" ht="13.2">
      <c r="B5899" s="78"/>
    </row>
    <row r="5900" spans="2:2" s="3" customFormat="1" ht="13.2">
      <c r="B5900" s="78"/>
    </row>
    <row r="5901" spans="2:2" s="3" customFormat="1" ht="13.2">
      <c r="B5901" s="78"/>
    </row>
    <row r="5902" spans="2:2" s="3" customFormat="1" ht="13.2">
      <c r="B5902" s="78"/>
    </row>
    <row r="5903" spans="2:2" s="3" customFormat="1" ht="13.2">
      <c r="B5903" s="78"/>
    </row>
    <row r="5904" spans="2:2" s="3" customFormat="1" ht="13.2">
      <c r="B5904" s="78"/>
    </row>
    <row r="5905" spans="2:2" s="3" customFormat="1" ht="13.2">
      <c r="B5905" s="78"/>
    </row>
    <row r="5906" spans="2:2" s="3" customFormat="1" ht="13.2">
      <c r="B5906" s="78"/>
    </row>
    <row r="5907" spans="2:2" s="3" customFormat="1" ht="13.2">
      <c r="B5907" s="78"/>
    </row>
    <row r="5908" spans="2:2" s="3" customFormat="1" ht="13.2">
      <c r="B5908" s="78"/>
    </row>
    <row r="5909" spans="2:2" s="3" customFormat="1" ht="13.2">
      <c r="B5909" s="78"/>
    </row>
    <row r="5910" spans="2:2" s="3" customFormat="1" ht="13.2">
      <c r="B5910" s="78"/>
    </row>
    <row r="5911" spans="2:2" s="3" customFormat="1" ht="13.2">
      <c r="B5911" s="78"/>
    </row>
    <row r="5912" spans="2:2" s="3" customFormat="1" ht="13.2">
      <c r="B5912" s="78"/>
    </row>
    <row r="5913" spans="2:2" s="3" customFormat="1" ht="13.2">
      <c r="B5913" s="78"/>
    </row>
    <row r="5914" spans="2:2" s="3" customFormat="1" ht="13.2">
      <c r="B5914" s="78"/>
    </row>
    <row r="5915" spans="2:2" s="3" customFormat="1" ht="13.2">
      <c r="B5915" s="78"/>
    </row>
    <row r="5916" spans="2:2" s="3" customFormat="1" ht="13.2">
      <c r="B5916" s="78"/>
    </row>
    <row r="5917" spans="2:2" s="3" customFormat="1" ht="13.2">
      <c r="B5917" s="78"/>
    </row>
    <row r="5918" spans="2:2" s="3" customFormat="1" ht="13.2">
      <c r="B5918" s="78"/>
    </row>
    <row r="5919" spans="2:2" s="3" customFormat="1" ht="13.2">
      <c r="B5919" s="78"/>
    </row>
    <row r="5920" spans="2:2" s="3" customFormat="1" ht="13.2">
      <c r="B5920" s="78"/>
    </row>
    <row r="5921" spans="2:2" s="3" customFormat="1" ht="13.2">
      <c r="B5921" s="78"/>
    </row>
    <row r="5922" spans="2:2" s="3" customFormat="1" ht="13.2">
      <c r="B5922" s="78"/>
    </row>
    <row r="5923" spans="2:2" s="3" customFormat="1" ht="13.2">
      <c r="B5923" s="78"/>
    </row>
    <row r="5924" spans="2:2" s="3" customFormat="1" ht="13.2">
      <c r="B5924" s="78"/>
    </row>
    <row r="5925" spans="2:2" s="3" customFormat="1" ht="13.2">
      <c r="B5925" s="78"/>
    </row>
    <row r="5926" spans="2:2" s="3" customFormat="1" ht="13.2">
      <c r="B5926" s="78"/>
    </row>
    <row r="5927" spans="2:2" s="3" customFormat="1" ht="13.2">
      <c r="B5927" s="78"/>
    </row>
    <row r="5928" spans="2:2" s="3" customFormat="1" ht="13.2">
      <c r="B5928" s="78"/>
    </row>
    <row r="5929" spans="2:2" s="3" customFormat="1" ht="13.2">
      <c r="B5929" s="78"/>
    </row>
    <row r="5930" spans="2:2" s="3" customFormat="1" ht="13.2">
      <c r="B5930" s="78"/>
    </row>
    <row r="5931" spans="2:2" s="3" customFormat="1" ht="13.2">
      <c r="B5931" s="78"/>
    </row>
    <row r="5932" spans="2:2" s="3" customFormat="1" ht="13.2">
      <c r="B5932" s="78"/>
    </row>
    <row r="5933" spans="2:2" s="3" customFormat="1" ht="13.2">
      <c r="B5933" s="78"/>
    </row>
    <row r="5934" spans="2:2" s="3" customFormat="1" ht="13.2">
      <c r="B5934" s="78"/>
    </row>
    <row r="5935" spans="2:2" s="3" customFormat="1" ht="13.2">
      <c r="B5935" s="78"/>
    </row>
    <row r="5936" spans="2:2" s="3" customFormat="1" ht="13.2">
      <c r="B5936" s="78"/>
    </row>
    <row r="5937" spans="2:2" s="3" customFormat="1" ht="13.2">
      <c r="B5937" s="78"/>
    </row>
    <row r="5938" spans="2:2" s="3" customFormat="1" ht="13.2">
      <c r="B5938" s="78"/>
    </row>
    <row r="5939" spans="2:2" s="3" customFormat="1" ht="13.2">
      <c r="B5939" s="78"/>
    </row>
    <row r="5940" spans="2:2" s="3" customFormat="1" ht="13.2">
      <c r="B5940" s="78"/>
    </row>
    <row r="5941" spans="2:2" s="3" customFormat="1" ht="13.2">
      <c r="B5941" s="78"/>
    </row>
    <row r="5942" spans="2:2" s="3" customFormat="1" ht="13.2">
      <c r="B5942" s="78"/>
    </row>
    <row r="5943" spans="2:2" s="3" customFormat="1" ht="13.2">
      <c r="B5943" s="78"/>
    </row>
    <row r="5944" spans="2:2" s="3" customFormat="1" ht="13.2">
      <c r="B5944" s="78"/>
    </row>
    <row r="5945" spans="2:2" s="3" customFormat="1" ht="13.2">
      <c r="B5945" s="78"/>
    </row>
    <row r="5946" spans="2:2" s="3" customFormat="1" ht="13.2">
      <c r="B5946" s="78"/>
    </row>
    <row r="5947" spans="2:2" s="3" customFormat="1" ht="13.2">
      <c r="B5947" s="78"/>
    </row>
    <row r="5948" spans="2:2" s="3" customFormat="1" ht="13.2">
      <c r="B5948" s="78"/>
    </row>
    <row r="5949" spans="2:2" s="3" customFormat="1" ht="13.2">
      <c r="B5949" s="78"/>
    </row>
    <row r="5950" spans="2:2" s="3" customFormat="1" ht="13.2">
      <c r="B5950" s="78"/>
    </row>
    <row r="5951" spans="2:2" s="3" customFormat="1" ht="13.2">
      <c r="B5951" s="78"/>
    </row>
    <row r="5952" spans="2:2" s="3" customFormat="1" ht="13.2">
      <c r="B5952" s="78"/>
    </row>
    <row r="5953" spans="2:2" s="3" customFormat="1" ht="13.2">
      <c r="B5953" s="78"/>
    </row>
    <row r="5954" spans="2:2" s="3" customFormat="1" ht="13.2">
      <c r="B5954" s="78"/>
    </row>
    <row r="5955" spans="2:2" s="3" customFormat="1" ht="13.2">
      <c r="B5955" s="78"/>
    </row>
    <row r="5956" spans="2:2" s="3" customFormat="1" ht="13.2">
      <c r="B5956" s="78"/>
    </row>
    <row r="5957" spans="2:2" s="3" customFormat="1" ht="13.2">
      <c r="B5957" s="78"/>
    </row>
    <row r="5958" spans="2:2" s="3" customFormat="1" ht="13.2">
      <c r="B5958" s="78"/>
    </row>
    <row r="5959" spans="2:2" s="3" customFormat="1" ht="13.2">
      <c r="B5959" s="78"/>
    </row>
    <row r="5960" spans="2:2" s="3" customFormat="1" ht="13.2">
      <c r="B5960" s="78"/>
    </row>
    <row r="5961" spans="2:2" s="3" customFormat="1" ht="13.2">
      <c r="B5961" s="78"/>
    </row>
    <row r="5962" spans="2:2" s="3" customFormat="1" ht="13.2">
      <c r="B5962" s="78"/>
    </row>
    <row r="5963" spans="2:2" s="3" customFormat="1" ht="13.2">
      <c r="B5963" s="78"/>
    </row>
    <row r="5964" spans="2:2" s="3" customFormat="1" ht="13.2">
      <c r="B5964" s="78"/>
    </row>
    <row r="5965" spans="2:2" s="3" customFormat="1" ht="13.2">
      <c r="B5965" s="78"/>
    </row>
    <row r="5966" spans="2:2" s="3" customFormat="1" ht="13.2">
      <c r="B5966" s="78"/>
    </row>
    <row r="5967" spans="2:2" s="3" customFormat="1" ht="13.2">
      <c r="B5967" s="78"/>
    </row>
    <row r="5968" spans="2:2" s="3" customFormat="1" ht="13.2">
      <c r="B5968" s="78"/>
    </row>
    <row r="5969" spans="2:2" s="3" customFormat="1" ht="13.2">
      <c r="B5969" s="78"/>
    </row>
    <row r="5970" spans="2:2" s="3" customFormat="1" ht="13.2">
      <c r="B5970" s="78"/>
    </row>
    <row r="5971" spans="2:2" s="3" customFormat="1" ht="13.2">
      <c r="B5971" s="78"/>
    </row>
    <row r="5972" spans="2:2" s="3" customFormat="1" ht="13.2">
      <c r="B5972" s="78"/>
    </row>
    <row r="5973" spans="2:2" s="3" customFormat="1" ht="13.2">
      <c r="B5973" s="78"/>
    </row>
    <row r="5974" spans="2:2" s="3" customFormat="1" ht="13.2">
      <c r="B5974" s="78"/>
    </row>
    <row r="5975" spans="2:2" s="3" customFormat="1" ht="13.2">
      <c r="B5975" s="78"/>
    </row>
    <row r="5976" spans="2:2" s="3" customFormat="1" ht="13.2">
      <c r="B5976" s="78"/>
    </row>
    <row r="5977" spans="2:2" s="3" customFormat="1" ht="13.2">
      <c r="B5977" s="78"/>
    </row>
    <row r="5978" spans="2:2" s="3" customFormat="1" ht="13.2">
      <c r="B5978" s="78"/>
    </row>
    <row r="5979" spans="2:2" s="3" customFormat="1" ht="13.2">
      <c r="B5979" s="78"/>
    </row>
    <row r="5980" spans="2:2" s="3" customFormat="1" ht="13.2">
      <c r="B5980" s="78"/>
    </row>
    <row r="5981" spans="2:2" s="3" customFormat="1" ht="13.2">
      <c r="B5981" s="78"/>
    </row>
    <row r="5982" spans="2:2" s="3" customFormat="1" ht="13.2">
      <c r="B5982" s="78"/>
    </row>
    <row r="5983" spans="2:2" s="3" customFormat="1" ht="13.2">
      <c r="B5983" s="78"/>
    </row>
    <row r="5984" spans="2:2" s="3" customFormat="1" ht="13.2">
      <c r="B5984" s="78"/>
    </row>
    <row r="5985" spans="2:2" s="3" customFormat="1" ht="13.2">
      <c r="B5985" s="78"/>
    </row>
    <row r="5986" spans="2:2" s="3" customFormat="1" ht="13.2">
      <c r="B5986" s="78"/>
    </row>
    <row r="5987" spans="2:2" s="3" customFormat="1" ht="13.2">
      <c r="B5987" s="78"/>
    </row>
    <row r="5988" spans="2:2" s="3" customFormat="1" ht="13.2">
      <c r="B5988" s="78"/>
    </row>
    <row r="5989" spans="2:2" s="3" customFormat="1" ht="13.2">
      <c r="B5989" s="78"/>
    </row>
    <row r="5990" spans="2:2" s="3" customFormat="1" ht="13.2">
      <c r="B5990" s="78"/>
    </row>
    <row r="5991" spans="2:2" s="3" customFormat="1" ht="13.2">
      <c r="B5991" s="78"/>
    </row>
    <row r="5992" spans="2:2" s="3" customFormat="1" ht="13.2">
      <c r="B5992" s="78"/>
    </row>
    <row r="5993" spans="2:2" s="3" customFormat="1" ht="13.2">
      <c r="B5993" s="78"/>
    </row>
    <row r="5994" spans="2:2" s="3" customFormat="1" ht="13.2">
      <c r="B5994" s="78"/>
    </row>
    <row r="5995" spans="2:2" s="3" customFormat="1" ht="13.2">
      <c r="B5995" s="78"/>
    </row>
    <row r="5996" spans="2:2" s="3" customFormat="1" ht="13.2">
      <c r="B5996" s="78"/>
    </row>
    <row r="5997" spans="2:2" s="3" customFormat="1" ht="13.2">
      <c r="B5997" s="78"/>
    </row>
    <row r="5998" spans="2:2" s="3" customFormat="1" ht="13.2">
      <c r="B5998" s="78"/>
    </row>
    <row r="5999" spans="2:2" s="3" customFormat="1" ht="13.2">
      <c r="B5999" s="78"/>
    </row>
    <row r="6000" spans="2:2" s="3" customFormat="1" ht="13.2">
      <c r="B6000" s="78"/>
    </row>
    <row r="6001" spans="2:2" s="3" customFormat="1" ht="13.2">
      <c r="B6001" s="78"/>
    </row>
    <row r="6002" spans="2:2" s="3" customFormat="1" ht="13.2">
      <c r="B6002" s="78"/>
    </row>
    <row r="6003" spans="2:2" s="3" customFormat="1" ht="13.2">
      <c r="B6003" s="78"/>
    </row>
    <row r="6004" spans="2:2" s="3" customFormat="1" ht="13.2">
      <c r="B6004" s="78"/>
    </row>
    <row r="6005" spans="2:2" s="3" customFormat="1" ht="13.2">
      <c r="B6005" s="78"/>
    </row>
    <row r="6006" spans="2:2" s="3" customFormat="1" ht="13.2">
      <c r="B6006" s="78"/>
    </row>
    <row r="6007" spans="2:2" s="3" customFormat="1" ht="13.2">
      <c r="B6007" s="78"/>
    </row>
    <row r="6008" spans="2:2" s="3" customFormat="1" ht="13.2">
      <c r="B6008" s="78"/>
    </row>
    <row r="6009" spans="2:2" s="3" customFormat="1" ht="13.2">
      <c r="B6009" s="78"/>
    </row>
    <row r="6010" spans="2:2" s="3" customFormat="1" ht="13.2">
      <c r="B6010" s="78"/>
    </row>
    <row r="6011" spans="2:2" s="3" customFormat="1" ht="13.2">
      <c r="B6011" s="78"/>
    </row>
    <row r="6012" spans="2:2" s="3" customFormat="1" ht="13.2">
      <c r="B6012" s="78"/>
    </row>
    <row r="6013" spans="2:2" s="3" customFormat="1" ht="13.2">
      <c r="B6013" s="78"/>
    </row>
    <row r="6014" spans="2:2" s="3" customFormat="1" ht="13.2">
      <c r="B6014" s="78"/>
    </row>
    <row r="6015" spans="2:2" s="3" customFormat="1" ht="13.2">
      <c r="B6015" s="78"/>
    </row>
    <row r="6016" spans="2:2" s="3" customFormat="1" ht="13.2">
      <c r="B6016" s="78"/>
    </row>
    <row r="6017" spans="2:2" s="3" customFormat="1" ht="13.2">
      <c r="B6017" s="78"/>
    </row>
    <row r="6018" spans="2:2" s="3" customFormat="1" ht="13.2">
      <c r="B6018" s="78"/>
    </row>
    <row r="6019" spans="2:2" s="3" customFormat="1" ht="13.2">
      <c r="B6019" s="78"/>
    </row>
    <row r="6020" spans="2:2" s="3" customFormat="1" ht="13.2">
      <c r="B6020" s="78"/>
    </row>
    <row r="6021" spans="2:2" s="3" customFormat="1" ht="13.2">
      <c r="B6021" s="78"/>
    </row>
    <row r="6022" spans="2:2" s="3" customFormat="1" ht="13.2">
      <c r="B6022" s="78"/>
    </row>
    <row r="6023" spans="2:2" s="3" customFormat="1" ht="13.2">
      <c r="B6023" s="78"/>
    </row>
    <row r="6024" spans="2:2" s="3" customFormat="1" ht="13.2">
      <c r="B6024" s="78"/>
    </row>
    <row r="6025" spans="2:2" s="3" customFormat="1" ht="13.2">
      <c r="B6025" s="78"/>
    </row>
    <row r="6026" spans="2:2" s="3" customFormat="1" ht="13.2">
      <c r="B6026" s="78"/>
    </row>
    <row r="6027" spans="2:2" s="3" customFormat="1" ht="13.2">
      <c r="B6027" s="78"/>
    </row>
    <row r="6028" spans="2:2" s="3" customFormat="1" ht="13.2">
      <c r="B6028" s="78"/>
    </row>
    <row r="6029" spans="2:2" s="3" customFormat="1" ht="13.2">
      <c r="B6029" s="78"/>
    </row>
    <row r="6030" spans="2:2" s="3" customFormat="1" ht="13.2">
      <c r="B6030" s="78"/>
    </row>
    <row r="6031" spans="2:2" s="3" customFormat="1" ht="13.2">
      <c r="B6031" s="78"/>
    </row>
    <row r="6032" spans="2:2" s="3" customFormat="1" ht="13.2">
      <c r="B6032" s="78"/>
    </row>
    <row r="6033" spans="2:2" s="3" customFormat="1" ht="13.2">
      <c r="B6033" s="78"/>
    </row>
    <row r="6034" spans="2:2" s="3" customFormat="1" ht="13.2">
      <c r="B6034" s="78"/>
    </row>
    <row r="6035" spans="2:2" s="3" customFormat="1" ht="13.2">
      <c r="B6035" s="78"/>
    </row>
    <row r="6036" spans="2:2" s="3" customFormat="1" ht="13.2">
      <c r="B6036" s="78"/>
    </row>
    <row r="6037" spans="2:2" s="3" customFormat="1" ht="13.2">
      <c r="B6037" s="78"/>
    </row>
    <row r="6038" spans="2:2" s="3" customFormat="1" ht="13.2">
      <c r="B6038" s="78"/>
    </row>
    <row r="6039" spans="2:2" s="3" customFormat="1" ht="13.2">
      <c r="B6039" s="78"/>
    </row>
    <row r="6040" spans="2:2" s="3" customFormat="1" ht="13.2">
      <c r="B6040" s="78"/>
    </row>
    <row r="6041" spans="2:2" s="3" customFormat="1" ht="13.2">
      <c r="B6041" s="78"/>
    </row>
    <row r="6042" spans="2:2" s="3" customFormat="1" ht="13.2">
      <c r="B6042" s="78"/>
    </row>
    <row r="6043" spans="2:2" s="3" customFormat="1" ht="13.2">
      <c r="B6043" s="78"/>
    </row>
    <row r="6044" spans="2:2" s="3" customFormat="1" ht="13.2">
      <c r="B6044" s="78"/>
    </row>
    <row r="6045" spans="2:2" s="3" customFormat="1" ht="13.2">
      <c r="B6045" s="78"/>
    </row>
    <row r="6046" spans="2:2" s="3" customFormat="1" ht="13.2">
      <c r="B6046" s="78"/>
    </row>
    <row r="6047" spans="2:2" s="3" customFormat="1" ht="13.2">
      <c r="B6047" s="78"/>
    </row>
    <row r="6048" spans="2:2" s="3" customFormat="1" ht="13.2">
      <c r="B6048" s="78"/>
    </row>
    <row r="6049" spans="2:2" s="3" customFormat="1" ht="13.2">
      <c r="B6049" s="78"/>
    </row>
    <row r="6050" spans="2:2" s="3" customFormat="1" ht="13.2">
      <c r="B6050" s="78"/>
    </row>
    <row r="6051" spans="2:2" s="3" customFormat="1" ht="13.2">
      <c r="B6051" s="78"/>
    </row>
    <row r="6052" spans="2:2" s="3" customFormat="1" ht="13.2">
      <c r="B6052" s="78"/>
    </row>
    <row r="6053" spans="2:2" s="3" customFormat="1" ht="13.2">
      <c r="B6053" s="78"/>
    </row>
    <row r="6054" spans="2:2" s="3" customFormat="1" ht="13.2">
      <c r="B6054" s="78"/>
    </row>
    <row r="6055" spans="2:2" s="3" customFormat="1" ht="13.2">
      <c r="B6055" s="78"/>
    </row>
    <row r="6056" spans="2:2" s="3" customFormat="1" ht="13.2">
      <c r="B6056" s="78"/>
    </row>
    <row r="6057" spans="2:2" s="3" customFormat="1" ht="13.2">
      <c r="B6057" s="78"/>
    </row>
    <row r="6058" spans="2:2" s="3" customFormat="1" ht="13.2">
      <c r="B6058" s="78"/>
    </row>
    <row r="6059" spans="2:2" s="3" customFormat="1" ht="13.2">
      <c r="B6059" s="78"/>
    </row>
    <row r="6060" spans="2:2" s="3" customFormat="1" ht="13.2">
      <c r="B6060" s="78"/>
    </row>
    <row r="6061" spans="2:2" s="3" customFormat="1" ht="13.2">
      <c r="B6061" s="78"/>
    </row>
    <row r="6062" spans="2:2" s="3" customFormat="1" ht="13.2">
      <c r="B6062" s="78"/>
    </row>
    <row r="6063" spans="2:2" s="3" customFormat="1" ht="13.2">
      <c r="B6063" s="78"/>
    </row>
    <row r="6064" spans="2:2" s="3" customFormat="1" ht="13.2">
      <c r="B6064" s="78"/>
    </row>
    <row r="6065" spans="2:2" s="3" customFormat="1" ht="13.2">
      <c r="B6065" s="78"/>
    </row>
    <row r="6066" spans="2:2" s="3" customFormat="1" ht="13.2">
      <c r="B6066" s="78"/>
    </row>
    <row r="6067" spans="2:2" s="3" customFormat="1" ht="13.2">
      <c r="B6067" s="78"/>
    </row>
    <row r="6068" spans="2:2" s="3" customFormat="1" ht="13.2">
      <c r="B6068" s="78"/>
    </row>
    <row r="6069" spans="2:2" s="3" customFormat="1" ht="13.2">
      <c r="B6069" s="78"/>
    </row>
    <row r="6070" spans="2:2" s="3" customFormat="1" ht="13.2">
      <c r="B6070" s="78"/>
    </row>
    <row r="6071" spans="2:2" s="3" customFormat="1" ht="13.2">
      <c r="B6071" s="78"/>
    </row>
    <row r="6072" spans="2:2" s="3" customFormat="1" ht="13.2">
      <c r="B6072" s="78"/>
    </row>
    <row r="6073" spans="2:2" s="3" customFormat="1" ht="13.2">
      <c r="B6073" s="78"/>
    </row>
    <row r="6074" spans="2:2" s="3" customFormat="1" ht="13.2">
      <c r="B6074" s="78"/>
    </row>
    <row r="6075" spans="2:2" s="3" customFormat="1" ht="13.2">
      <c r="B6075" s="78"/>
    </row>
    <row r="6076" spans="2:2" s="3" customFormat="1" ht="13.2">
      <c r="B6076" s="78"/>
    </row>
    <row r="6077" spans="2:2" s="3" customFormat="1" ht="13.2">
      <c r="B6077" s="78"/>
    </row>
    <row r="6078" spans="2:2" s="3" customFormat="1" ht="13.2">
      <c r="B6078" s="78"/>
    </row>
    <row r="6079" spans="2:2" s="3" customFormat="1" ht="13.2">
      <c r="B6079" s="78"/>
    </row>
    <row r="6080" spans="2:2" s="3" customFormat="1" ht="13.2">
      <c r="B6080" s="78"/>
    </row>
    <row r="6081" spans="2:2" s="3" customFormat="1" ht="13.2">
      <c r="B6081" s="78"/>
    </row>
    <row r="6082" spans="2:2" s="3" customFormat="1" ht="13.2">
      <c r="B6082" s="78"/>
    </row>
    <row r="6083" spans="2:2" s="3" customFormat="1" ht="13.2">
      <c r="B6083" s="78"/>
    </row>
    <row r="6084" spans="2:2" s="3" customFormat="1" ht="13.2">
      <c r="B6084" s="78"/>
    </row>
    <row r="6085" spans="2:2" s="3" customFormat="1" ht="13.2">
      <c r="B6085" s="78"/>
    </row>
    <row r="6086" spans="2:2" s="3" customFormat="1" ht="13.2">
      <c r="B6086" s="78"/>
    </row>
    <row r="6087" spans="2:2" s="3" customFormat="1" ht="13.2">
      <c r="B6087" s="78"/>
    </row>
    <row r="6088" spans="2:2" s="3" customFormat="1" ht="13.2">
      <c r="B6088" s="78"/>
    </row>
    <row r="6089" spans="2:2" s="3" customFormat="1" ht="13.2">
      <c r="B6089" s="78"/>
    </row>
    <row r="6090" spans="2:2" s="3" customFormat="1" ht="13.2">
      <c r="B6090" s="78"/>
    </row>
    <row r="6091" spans="2:2" s="3" customFormat="1" ht="13.2">
      <c r="B6091" s="78"/>
    </row>
    <row r="6092" spans="2:2" s="3" customFormat="1" ht="13.2">
      <c r="B6092" s="78"/>
    </row>
    <row r="6093" spans="2:2" s="3" customFormat="1" ht="13.2">
      <c r="B6093" s="78"/>
    </row>
    <row r="6094" spans="2:2" s="3" customFormat="1" ht="13.2">
      <c r="B6094" s="78"/>
    </row>
    <row r="6095" spans="2:2" s="3" customFormat="1" ht="13.2">
      <c r="B6095" s="78"/>
    </row>
    <row r="6096" spans="2:2" s="3" customFormat="1" ht="13.2">
      <c r="B6096" s="78"/>
    </row>
    <row r="6097" spans="2:2" s="3" customFormat="1" ht="13.2">
      <c r="B6097" s="78"/>
    </row>
    <row r="6098" spans="2:2" s="3" customFormat="1" ht="13.2">
      <c r="B6098" s="78"/>
    </row>
    <row r="6099" spans="2:2" s="3" customFormat="1" ht="13.2">
      <c r="B6099" s="78"/>
    </row>
    <row r="6100" spans="2:2" s="3" customFormat="1" ht="13.2">
      <c r="B6100" s="78"/>
    </row>
    <row r="6101" spans="2:2" s="3" customFormat="1" ht="13.2">
      <c r="B6101" s="78"/>
    </row>
    <row r="6102" spans="2:2" s="3" customFormat="1" ht="13.2">
      <c r="B6102" s="78"/>
    </row>
    <row r="6103" spans="2:2" s="3" customFormat="1" ht="13.2">
      <c r="B6103" s="78"/>
    </row>
    <row r="6104" spans="2:2" s="3" customFormat="1" ht="13.2">
      <c r="B6104" s="78"/>
    </row>
    <row r="6105" spans="2:2" s="3" customFormat="1" ht="13.2">
      <c r="B6105" s="78"/>
    </row>
    <row r="6106" spans="2:2" s="3" customFormat="1" ht="13.2">
      <c r="B6106" s="78"/>
    </row>
    <row r="6107" spans="2:2" s="3" customFormat="1" ht="13.2">
      <c r="B6107" s="78"/>
    </row>
    <row r="6108" spans="2:2" s="3" customFormat="1" ht="13.2">
      <c r="B6108" s="78"/>
    </row>
    <row r="6109" spans="2:2" s="3" customFormat="1" ht="13.2">
      <c r="B6109" s="78"/>
    </row>
    <row r="6110" spans="2:2" s="3" customFormat="1" ht="13.2">
      <c r="B6110" s="78"/>
    </row>
    <row r="6111" spans="2:2" s="3" customFormat="1" ht="13.2">
      <c r="B6111" s="78"/>
    </row>
    <row r="6112" spans="2:2" s="3" customFormat="1" ht="13.2">
      <c r="B6112" s="78"/>
    </row>
    <row r="6113" spans="2:2" s="3" customFormat="1" ht="13.2">
      <c r="B6113" s="78"/>
    </row>
    <row r="6114" spans="2:2" s="3" customFormat="1" ht="13.2">
      <c r="B6114" s="78"/>
    </row>
    <row r="6115" spans="2:2" s="3" customFormat="1" ht="13.2">
      <c r="B6115" s="78"/>
    </row>
    <row r="6116" spans="2:2" s="3" customFormat="1" ht="13.2">
      <c r="B6116" s="78"/>
    </row>
    <row r="6117" spans="2:2" s="3" customFormat="1" ht="13.2">
      <c r="B6117" s="78"/>
    </row>
    <row r="6118" spans="2:2" s="3" customFormat="1" ht="13.2">
      <c r="B6118" s="78"/>
    </row>
    <row r="6119" spans="2:2" s="3" customFormat="1" ht="13.2">
      <c r="B6119" s="78"/>
    </row>
    <row r="6120" spans="2:2" s="3" customFormat="1" ht="13.2">
      <c r="B6120" s="78"/>
    </row>
    <row r="6121" spans="2:2" s="3" customFormat="1" ht="13.2">
      <c r="B6121" s="78"/>
    </row>
    <row r="6122" spans="2:2" s="3" customFormat="1" ht="13.2">
      <c r="B6122" s="78"/>
    </row>
    <row r="6123" spans="2:2" s="3" customFormat="1" ht="13.2">
      <c r="B6123" s="78"/>
    </row>
    <row r="6124" spans="2:2" s="3" customFormat="1" ht="13.2">
      <c r="B6124" s="78"/>
    </row>
    <row r="6125" spans="2:2" s="3" customFormat="1" ht="13.2">
      <c r="B6125" s="78"/>
    </row>
    <row r="6126" spans="2:2" s="3" customFormat="1" ht="13.2">
      <c r="B6126" s="78"/>
    </row>
    <row r="6127" spans="2:2" s="3" customFormat="1" ht="13.2">
      <c r="B6127" s="78"/>
    </row>
    <row r="6128" spans="2:2" s="3" customFormat="1" ht="13.2">
      <c r="B6128" s="78"/>
    </row>
    <row r="6129" spans="2:2" s="3" customFormat="1" ht="13.2">
      <c r="B6129" s="78"/>
    </row>
    <row r="6130" spans="2:2" s="3" customFormat="1" ht="13.2">
      <c r="B6130" s="78"/>
    </row>
    <row r="6131" spans="2:2" s="3" customFormat="1" ht="13.2">
      <c r="B6131" s="78"/>
    </row>
    <row r="6132" spans="2:2" s="3" customFormat="1" ht="13.2">
      <c r="B6132" s="78"/>
    </row>
    <row r="6133" spans="2:2" s="3" customFormat="1" ht="13.2">
      <c r="B6133" s="78"/>
    </row>
    <row r="6134" spans="2:2" s="3" customFormat="1" ht="13.2">
      <c r="B6134" s="78"/>
    </row>
    <row r="6135" spans="2:2" s="3" customFormat="1" ht="13.2">
      <c r="B6135" s="78"/>
    </row>
    <row r="6136" spans="2:2" s="3" customFormat="1" ht="13.2">
      <c r="B6136" s="78"/>
    </row>
    <row r="6137" spans="2:2" s="3" customFormat="1" ht="13.2">
      <c r="B6137" s="78"/>
    </row>
    <row r="6138" spans="2:2" s="3" customFormat="1" ht="13.2">
      <c r="B6138" s="78"/>
    </row>
    <row r="6139" spans="2:2" s="3" customFormat="1" ht="13.2">
      <c r="B6139" s="78"/>
    </row>
    <row r="6140" spans="2:2" s="3" customFormat="1" ht="13.2">
      <c r="B6140" s="78"/>
    </row>
    <row r="6141" spans="2:2" s="3" customFormat="1" ht="13.2">
      <c r="B6141" s="78"/>
    </row>
    <row r="6142" spans="2:2" s="3" customFormat="1" ht="13.2">
      <c r="B6142" s="78"/>
    </row>
    <row r="6143" spans="2:2" s="3" customFormat="1" ht="13.2">
      <c r="B6143" s="78"/>
    </row>
    <row r="6144" spans="2:2" s="3" customFormat="1" ht="13.2">
      <c r="B6144" s="78"/>
    </row>
    <row r="6145" spans="2:2" s="3" customFormat="1" ht="13.2">
      <c r="B6145" s="78"/>
    </row>
    <row r="6146" spans="2:2" s="3" customFormat="1" ht="13.2">
      <c r="B6146" s="78"/>
    </row>
    <row r="6147" spans="2:2" s="3" customFormat="1" ht="13.2">
      <c r="B6147" s="78"/>
    </row>
    <row r="6148" spans="2:2" s="3" customFormat="1" ht="13.2">
      <c r="B6148" s="78"/>
    </row>
    <row r="6149" spans="2:2" s="3" customFormat="1" ht="13.2">
      <c r="B6149" s="78"/>
    </row>
    <row r="6150" spans="2:2" s="3" customFormat="1" ht="13.2">
      <c r="B6150" s="78"/>
    </row>
    <row r="6151" spans="2:2" s="3" customFormat="1" ht="13.2">
      <c r="B6151" s="78"/>
    </row>
    <row r="6152" spans="2:2" s="3" customFormat="1" ht="13.2">
      <c r="B6152" s="78"/>
    </row>
    <row r="6153" spans="2:2" s="3" customFormat="1" ht="13.2">
      <c r="B6153" s="78"/>
    </row>
    <row r="6154" spans="2:2" s="3" customFormat="1" ht="13.2">
      <c r="B6154" s="78"/>
    </row>
    <row r="6155" spans="2:2" s="3" customFormat="1" ht="13.2">
      <c r="B6155" s="78"/>
    </row>
    <row r="6156" spans="2:2" s="3" customFormat="1" ht="13.2">
      <c r="B6156" s="78"/>
    </row>
    <row r="6157" spans="2:2" s="3" customFormat="1" ht="13.2">
      <c r="B6157" s="78"/>
    </row>
    <row r="6158" spans="2:2" s="3" customFormat="1" ht="13.2">
      <c r="B6158" s="78"/>
    </row>
    <row r="6159" spans="2:2" s="3" customFormat="1" ht="13.2">
      <c r="B6159" s="78"/>
    </row>
    <row r="6160" spans="2:2" s="3" customFormat="1" ht="13.2">
      <c r="B6160" s="78"/>
    </row>
    <row r="6161" spans="2:2" s="3" customFormat="1" ht="13.2">
      <c r="B6161" s="78"/>
    </row>
    <row r="6162" spans="2:2" s="3" customFormat="1" ht="13.2">
      <c r="B6162" s="78"/>
    </row>
    <row r="6163" spans="2:2" s="3" customFormat="1" ht="13.2">
      <c r="B6163" s="78"/>
    </row>
    <row r="6164" spans="2:2" s="3" customFormat="1" ht="13.2">
      <c r="B6164" s="78"/>
    </row>
    <row r="6165" spans="2:2" s="3" customFormat="1" ht="13.2">
      <c r="B6165" s="78"/>
    </row>
    <row r="6166" spans="2:2" s="3" customFormat="1" ht="13.2">
      <c r="B6166" s="78"/>
    </row>
    <row r="6167" spans="2:2" s="3" customFormat="1" ht="13.2">
      <c r="B6167" s="78"/>
    </row>
    <row r="6168" spans="2:2" s="3" customFormat="1" ht="13.2">
      <c r="B6168" s="78"/>
    </row>
    <row r="6169" spans="2:2" s="3" customFormat="1" ht="13.2">
      <c r="B6169" s="78"/>
    </row>
    <row r="6170" spans="2:2" s="3" customFormat="1" ht="13.2">
      <c r="B6170" s="78"/>
    </row>
    <row r="6171" spans="2:2" s="3" customFormat="1" ht="13.2">
      <c r="B6171" s="78"/>
    </row>
    <row r="6172" spans="2:2" s="3" customFormat="1" ht="13.2">
      <c r="B6172" s="78"/>
    </row>
    <row r="6173" spans="2:2" s="3" customFormat="1" ht="13.2">
      <c r="B6173" s="78"/>
    </row>
    <row r="6174" spans="2:2" s="3" customFormat="1" ht="13.2">
      <c r="B6174" s="78"/>
    </row>
    <row r="6175" spans="2:2" s="3" customFormat="1" ht="13.2">
      <c r="B6175" s="78"/>
    </row>
    <row r="6176" spans="2:2" s="3" customFormat="1" ht="13.2">
      <c r="B6176" s="78"/>
    </row>
    <row r="6177" spans="2:2" s="3" customFormat="1" ht="13.2">
      <c r="B6177" s="78"/>
    </row>
    <row r="6178" spans="2:2" s="3" customFormat="1" ht="13.2">
      <c r="B6178" s="78"/>
    </row>
    <row r="6179" spans="2:2" s="3" customFormat="1" ht="13.2">
      <c r="B6179" s="78"/>
    </row>
    <row r="6180" spans="2:2" s="3" customFormat="1" ht="13.2">
      <c r="B6180" s="78"/>
    </row>
    <row r="6181" spans="2:2" s="3" customFormat="1" ht="13.2">
      <c r="B6181" s="78"/>
    </row>
    <row r="6182" spans="2:2" s="3" customFormat="1" ht="13.2">
      <c r="B6182" s="78"/>
    </row>
    <row r="6183" spans="2:2" s="3" customFormat="1" ht="13.2">
      <c r="B6183" s="78"/>
    </row>
    <row r="6184" spans="2:2" s="3" customFormat="1" ht="13.2">
      <c r="B6184" s="78"/>
    </row>
    <row r="6185" spans="2:2" s="3" customFormat="1" ht="13.2">
      <c r="B6185" s="78"/>
    </row>
    <row r="6186" spans="2:2" s="3" customFormat="1" ht="13.2">
      <c r="B6186" s="78"/>
    </row>
    <row r="6187" spans="2:2" s="3" customFormat="1" ht="13.2">
      <c r="B6187" s="78"/>
    </row>
    <row r="6188" spans="2:2" s="3" customFormat="1" ht="13.2">
      <c r="B6188" s="78"/>
    </row>
    <row r="6189" spans="2:2" s="3" customFormat="1" ht="13.2">
      <c r="B6189" s="78"/>
    </row>
    <row r="6190" spans="2:2" s="3" customFormat="1" ht="13.2">
      <c r="B6190" s="78"/>
    </row>
    <row r="6191" spans="2:2" s="3" customFormat="1" ht="13.2">
      <c r="B6191" s="78"/>
    </row>
    <row r="6192" spans="2:2" s="3" customFormat="1" ht="13.2">
      <c r="B6192" s="78"/>
    </row>
    <row r="6193" spans="2:2" s="3" customFormat="1" ht="13.2">
      <c r="B6193" s="78"/>
    </row>
    <row r="6194" spans="2:2" s="3" customFormat="1" ht="13.2">
      <c r="B6194" s="78"/>
    </row>
    <row r="6195" spans="2:2" s="3" customFormat="1" ht="13.2">
      <c r="B6195" s="78"/>
    </row>
    <row r="6196" spans="2:2" s="3" customFormat="1" ht="13.2">
      <c r="B6196" s="78"/>
    </row>
    <row r="6197" spans="2:2" s="3" customFormat="1" ht="13.2">
      <c r="B6197" s="78"/>
    </row>
    <row r="6198" spans="2:2" s="3" customFormat="1" ht="13.2">
      <c r="B6198" s="78"/>
    </row>
    <row r="6199" spans="2:2" s="3" customFormat="1" ht="13.2">
      <c r="B6199" s="78"/>
    </row>
    <row r="6200" spans="2:2" s="3" customFormat="1" ht="13.2">
      <c r="B6200" s="78"/>
    </row>
    <row r="6201" spans="2:2" s="3" customFormat="1" ht="13.2">
      <c r="B6201" s="78"/>
    </row>
    <row r="6202" spans="2:2" s="3" customFormat="1" ht="13.2">
      <c r="B6202" s="78"/>
    </row>
    <row r="6203" spans="2:2" s="3" customFormat="1" ht="13.2">
      <c r="B6203" s="78"/>
    </row>
    <row r="6204" spans="2:2" s="3" customFormat="1" ht="13.2">
      <c r="B6204" s="78"/>
    </row>
    <row r="6205" spans="2:2" s="3" customFormat="1" ht="13.2">
      <c r="B6205" s="78"/>
    </row>
    <row r="6206" spans="2:2" s="3" customFormat="1" ht="13.2">
      <c r="B6206" s="78"/>
    </row>
    <row r="6207" spans="2:2" s="3" customFormat="1" ht="13.2">
      <c r="B6207" s="78"/>
    </row>
    <row r="6208" spans="2:2" s="3" customFormat="1" ht="13.2">
      <c r="B6208" s="78"/>
    </row>
    <row r="6209" spans="2:2" s="3" customFormat="1" ht="13.2">
      <c r="B6209" s="78"/>
    </row>
    <row r="6210" spans="2:2" s="3" customFormat="1" ht="13.2">
      <c r="B6210" s="78"/>
    </row>
    <row r="6211" spans="2:2" s="3" customFormat="1" ht="13.2">
      <c r="B6211" s="78"/>
    </row>
    <row r="6212" spans="2:2" s="3" customFormat="1" ht="13.2">
      <c r="B6212" s="78"/>
    </row>
    <row r="6213" spans="2:2" s="3" customFormat="1" ht="13.2">
      <c r="B6213" s="78"/>
    </row>
    <row r="6214" spans="2:2" s="3" customFormat="1" ht="13.2">
      <c r="B6214" s="78"/>
    </row>
    <row r="6215" spans="2:2" s="3" customFormat="1" ht="13.2">
      <c r="B6215" s="78"/>
    </row>
    <row r="6216" spans="2:2" s="3" customFormat="1" ht="13.2">
      <c r="B6216" s="78"/>
    </row>
    <row r="6217" spans="2:2" s="3" customFormat="1" ht="13.2">
      <c r="B6217" s="78"/>
    </row>
    <row r="6218" spans="2:2" s="3" customFormat="1" ht="13.2">
      <c r="B6218" s="78"/>
    </row>
    <row r="6219" spans="2:2" s="3" customFormat="1" ht="13.2">
      <c r="B6219" s="78"/>
    </row>
    <row r="6220" spans="2:2" s="3" customFormat="1" ht="13.2">
      <c r="B6220" s="78"/>
    </row>
    <row r="6221" spans="2:2" s="3" customFormat="1" ht="13.2">
      <c r="B6221" s="78"/>
    </row>
    <row r="6222" spans="2:2" s="3" customFormat="1" ht="13.2">
      <c r="B6222" s="78"/>
    </row>
    <row r="6223" spans="2:2" s="3" customFormat="1" ht="13.2">
      <c r="B6223" s="78"/>
    </row>
    <row r="6224" spans="2:2" s="3" customFormat="1" ht="13.2">
      <c r="B6224" s="78"/>
    </row>
    <row r="6225" spans="2:2" s="3" customFormat="1" ht="13.2">
      <c r="B6225" s="78"/>
    </row>
    <row r="6226" spans="2:2" s="3" customFormat="1" ht="13.2">
      <c r="B6226" s="78"/>
    </row>
    <row r="6227" spans="2:2" s="3" customFormat="1" ht="13.2">
      <c r="B6227" s="78"/>
    </row>
    <row r="6228" spans="2:2" s="3" customFormat="1" ht="13.2">
      <c r="B6228" s="78"/>
    </row>
    <row r="6229" spans="2:2" s="3" customFormat="1" ht="13.2">
      <c r="B6229" s="78"/>
    </row>
    <row r="6230" spans="2:2" s="3" customFormat="1" ht="13.2">
      <c r="B6230" s="78"/>
    </row>
    <row r="6231" spans="2:2" s="3" customFormat="1" ht="13.2">
      <c r="B6231" s="78"/>
    </row>
    <row r="6232" spans="2:2" s="3" customFormat="1" ht="13.2">
      <c r="B6232" s="78"/>
    </row>
    <row r="6233" spans="2:2" s="3" customFormat="1" ht="13.2">
      <c r="B6233" s="78"/>
    </row>
    <row r="6234" spans="2:2" s="3" customFormat="1" ht="13.2">
      <c r="B6234" s="78"/>
    </row>
    <row r="6235" spans="2:2" s="3" customFormat="1" ht="13.2">
      <c r="B6235" s="78"/>
    </row>
    <row r="6236" spans="2:2" s="3" customFormat="1" ht="13.2">
      <c r="B6236" s="78"/>
    </row>
    <row r="6237" spans="2:2" s="3" customFormat="1" ht="13.2">
      <c r="B6237" s="78"/>
    </row>
    <row r="6238" spans="2:2" s="3" customFormat="1" ht="13.2">
      <c r="B6238" s="78"/>
    </row>
    <row r="6239" spans="2:2" s="3" customFormat="1" ht="13.2">
      <c r="B6239" s="78"/>
    </row>
    <row r="6240" spans="2:2" s="3" customFormat="1" ht="13.2">
      <c r="B6240" s="78"/>
    </row>
    <row r="6241" spans="2:2" s="3" customFormat="1" ht="13.2">
      <c r="B6241" s="78"/>
    </row>
    <row r="6242" spans="2:2" s="3" customFormat="1" ht="13.2">
      <c r="B6242" s="78"/>
    </row>
    <row r="6243" spans="2:2" s="3" customFormat="1" ht="13.2">
      <c r="B6243" s="78"/>
    </row>
    <row r="6244" spans="2:2" s="3" customFormat="1" ht="13.2">
      <c r="B6244" s="78"/>
    </row>
    <row r="6245" spans="2:2" s="3" customFormat="1" ht="13.2">
      <c r="B6245" s="78"/>
    </row>
    <row r="6246" spans="2:2" s="3" customFormat="1" ht="13.2">
      <c r="B6246" s="78"/>
    </row>
    <row r="6247" spans="2:2" s="3" customFormat="1" ht="13.2">
      <c r="B6247" s="78"/>
    </row>
    <row r="6248" spans="2:2" s="3" customFormat="1" ht="13.2">
      <c r="B6248" s="78"/>
    </row>
    <row r="6249" spans="2:2" s="3" customFormat="1" ht="13.2">
      <c r="B6249" s="78"/>
    </row>
    <row r="6250" spans="2:2" s="3" customFormat="1" ht="13.2">
      <c r="B6250" s="78"/>
    </row>
    <row r="6251" spans="2:2" s="3" customFormat="1" ht="13.2">
      <c r="B6251" s="78"/>
    </row>
    <row r="6252" spans="2:2" s="3" customFormat="1" ht="13.2">
      <c r="B6252" s="78"/>
    </row>
    <row r="6253" spans="2:2" s="3" customFormat="1" ht="13.2">
      <c r="B6253" s="78"/>
    </row>
    <row r="6254" spans="2:2" s="3" customFormat="1" ht="13.2">
      <c r="B6254" s="78"/>
    </row>
    <row r="6255" spans="2:2" s="3" customFormat="1" ht="13.2">
      <c r="B6255" s="78"/>
    </row>
    <row r="6256" spans="2:2" s="3" customFormat="1" ht="13.2">
      <c r="B6256" s="78"/>
    </row>
    <row r="6257" spans="2:2" s="3" customFormat="1" ht="13.2">
      <c r="B6257" s="78"/>
    </row>
    <row r="6258" spans="2:2" s="3" customFormat="1" ht="13.2">
      <c r="B6258" s="78"/>
    </row>
    <row r="6259" spans="2:2" s="3" customFormat="1" ht="13.2">
      <c r="B6259" s="78"/>
    </row>
    <row r="6260" spans="2:2" s="3" customFormat="1" ht="13.2">
      <c r="B6260" s="78"/>
    </row>
    <row r="6261" spans="2:2" s="3" customFormat="1" ht="13.2">
      <c r="B6261" s="78"/>
    </row>
    <row r="6262" spans="2:2" s="3" customFormat="1" ht="13.2">
      <c r="B6262" s="78"/>
    </row>
    <row r="6263" spans="2:2" s="3" customFormat="1" ht="13.2">
      <c r="B6263" s="78"/>
    </row>
    <row r="6264" spans="2:2" s="3" customFormat="1" ht="13.2">
      <c r="B6264" s="78"/>
    </row>
    <row r="6265" spans="2:2" s="3" customFormat="1" ht="13.2">
      <c r="B6265" s="78"/>
    </row>
    <row r="6266" spans="2:2" s="3" customFormat="1" ht="13.2">
      <c r="B6266" s="78"/>
    </row>
    <row r="6267" spans="2:2" s="3" customFormat="1" ht="13.2">
      <c r="B6267" s="78"/>
    </row>
    <row r="6268" spans="2:2" s="3" customFormat="1" ht="13.2">
      <c r="B6268" s="78"/>
    </row>
    <row r="6269" spans="2:2" s="3" customFormat="1" ht="13.2">
      <c r="B6269" s="78"/>
    </row>
    <row r="6270" spans="2:2" s="3" customFormat="1" ht="13.2">
      <c r="B6270" s="78"/>
    </row>
    <row r="6271" spans="2:2" s="3" customFormat="1" ht="13.2">
      <c r="B6271" s="78"/>
    </row>
    <row r="6272" spans="2:2" s="3" customFormat="1" ht="13.2">
      <c r="B6272" s="78"/>
    </row>
    <row r="6273" spans="2:2" s="3" customFormat="1" ht="13.2">
      <c r="B6273" s="78"/>
    </row>
    <row r="6274" spans="2:2" s="3" customFormat="1" ht="13.2">
      <c r="B6274" s="78"/>
    </row>
    <row r="6275" spans="2:2" s="3" customFormat="1" ht="13.2">
      <c r="B6275" s="78"/>
    </row>
    <row r="6276" spans="2:2" s="3" customFormat="1" ht="13.2">
      <c r="B6276" s="78"/>
    </row>
    <row r="6277" spans="2:2" s="3" customFormat="1" ht="13.2">
      <c r="B6277" s="78"/>
    </row>
    <row r="6278" spans="2:2" s="3" customFormat="1" ht="13.2">
      <c r="B6278" s="78"/>
    </row>
    <row r="6279" spans="2:2" s="3" customFormat="1" ht="13.2">
      <c r="B6279" s="78"/>
    </row>
    <row r="6280" spans="2:2" s="3" customFormat="1" ht="13.2">
      <c r="B6280" s="78"/>
    </row>
    <row r="6281" spans="2:2" s="3" customFormat="1" ht="13.2">
      <c r="B6281" s="78"/>
    </row>
    <row r="6282" spans="2:2" s="3" customFormat="1" ht="13.2">
      <c r="B6282" s="78"/>
    </row>
    <row r="6283" spans="2:2" s="3" customFormat="1" ht="13.2">
      <c r="B6283" s="78"/>
    </row>
    <row r="6284" spans="2:2" s="3" customFormat="1" ht="13.2">
      <c r="B6284" s="78"/>
    </row>
    <row r="6285" spans="2:2" s="3" customFormat="1" ht="13.2">
      <c r="B6285" s="78"/>
    </row>
    <row r="6286" spans="2:2" s="3" customFormat="1" ht="13.2">
      <c r="B6286" s="78"/>
    </row>
    <row r="6287" spans="2:2" s="3" customFormat="1" ht="13.2">
      <c r="B6287" s="78"/>
    </row>
    <row r="6288" spans="2:2" s="3" customFormat="1" ht="13.2">
      <c r="B6288" s="78"/>
    </row>
    <row r="6289" spans="2:2" s="3" customFormat="1" ht="13.2">
      <c r="B6289" s="78"/>
    </row>
    <row r="6290" spans="2:2" s="3" customFormat="1" ht="13.2">
      <c r="B6290" s="78"/>
    </row>
    <row r="6291" spans="2:2" s="3" customFormat="1" ht="13.2">
      <c r="B6291" s="78"/>
    </row>
    <row r="6292" spans="2:2" s="3" customFormat="1" ht="13.2">
      <c r="B6292" s="78"/>
    </row>
    <row r="6293" spans="2:2" s="3" customFormat="1" ht="13.2">
      <c r="B6293" s="78"/>
    </row>
    <row r="6294" spans="2:2" s="3" customFormat="1" ht="13.2">
      <c r="B6294" s="78"/>
    </row>
    <row r="6295" spans="2:2" s="3" customFormat="1" ht="13.2">
      <c r="B6295" s="78"/>
    </row>
    <row r="6296" spans="2:2" s="3" customFormat="1" ht="13.2">
      <c r="B6296" s="78"/>
    </row>
    <row r="6297" spans="2:2" s="3" customFormat="1" ht="13.2">
      <c r="B6297" s="78"/>
    </row>
    <row r="6298" spans="2:2" s="3" customFormat="1" ht="13.2">
      <c r="B6298" s="78"/>
    </row>
    <row r="6299" spans="2:2" s="3" customFormat="1" ht="13.2">
      <c r="B6299" s="78"/>
    </row>
    <row r="6300" spans="2:2" s="3" customFormat="1" ht="13.2">
      <c r="B6300" s="78"/>
    </row>
    <row r="6301" spans="2:2" s="3" customFormat="1" ht="13.2">
      <c r="B6301" s="78"/>
    </row>
    <row r="6302" spans="2:2" s="3" customFormat="1" ht="13.2">
      <c r="B6302" s="78"/>
    </row>
    <row r="6303" spans="2:2" s="3" customFormat="1" ht="13.2">
      <c r="B6303" s="78"/>
    </row>
    <row r="6304" spans="2:2" s="3" customFormat="1" ht="13.2">
      <c r="B6304" s="78"/>
    </row>
    <row r="6305" spans="2:2" s="3" customFormat="1" ht="13.2">
      <c r="B6305" s="78"/>
    </row>
    <row r="6306" spans="2:2" s="3" customFormat="1" ht="13.2">
      <c r="B6306" s="78"/>
    </row>
    <row r="6307" spans="2:2" s="3" customFormat="1" ht="13.2">
      <c r="B6307" s="78"/>
    </row>
    <row r="6308" spans="2:2" s="3" customFormat="1" ht="13.2">
      <c r="B6308" s="78"/>
    </row>
    <row r="6309" spans="2:2" s="3" customFormat="1" ht="13.2">
      <c r="B6309" s="78"/>
    </row>
    <row r="6310" spans="2:2" s="3" customFormat="1" ht="13.2">
      <c r="B6310" s="78"/>
    </row>
    <row r="6311" spans="2:2" s="3" customFormat="1" ht="13.2">
      <c r="B6311" s="78"/>
    </row>
    <row r="6312" spans="2:2" s="3" customFormat="1" ht="13.2">
      <c r="B6312" s="78"/>
    </row>
    <row r="6313" spans="2:2" s="3" customFormat="1" ht="13.2">
      <c r="B6313" s="78"/>
    </row>
    <row r="6314" spans="2:2" s="3" customFormat="1" ht="13.2">
      <c r="B6314" s="78"/>
    </row>
    <row r="6315" spans="2:2" s="3" customFormat="1" ht="13.2">
      <c r="B6315" s="78"/>
    </row>
    <row r="6316" spans="2:2" s="3" customFormat="1" ht="13.2">
      <c r="B6316" s="78"/>
    </row>
    <row r="6317" spans="2:2" s="3" customFormat="1" ht="13.2">
      <c r="B6317" s="78"/>
    </row>
    <row r="6318" spans="2:2" s="3" customFormat="1" ht="13.2">
      <c r="B6318" s="78"/>
    </row>
    <row r="6319" spans="2:2" s="3" customFormat="1" ht="13.2">
      <c r="B6319" s="78"/>
    </row>
    <row r="6320" spans="2:2" s="3" customFormat="1" ht="13.2">
      <c r="B6320" s="78"/>
    </row>
    <row r="6321" spans="2:2" s="3" customFormat="1" ht="13.2">
      <c r="B6321" s="78"/>
    </row>
    <row r="6322" spans="2:2" s="3" customFormat="1" ht="13.2">
      <c r="B6322" s="78"/>
    </row>
    <row r="6323" spans="2:2" s="3" customFormat="1" ht="13.2">
      <c r="B6323" s="78"/>
    </row>
    <row r="6324" spans="2:2" s="3" customFormat="1" ht="13.2">
      <c r="B6324" s="78"/>
    </row>
    <row r="6325" spans="2:2" s="3" customFormat="1" ht="13.2">
      <c r="B6325" s="78"/>
    </row>
    <row r="6326" spans="2:2" s="3" customFormat="1" ht="13.2">
      <c r="B6326" s="78"/>
    </row>
    <row r="6327" spans="2:2" s="3" customFormat="1" ht="13.2">
      <c r="B6327" s="78"/>
    </row>
    <row r="6328" spans="2:2" s="3" customFormat="1" ht="13.2">
      <c r="B6328" s="78"/>
    </row>
    <row r="6329" spans="2:2" s="3" customFormat="1" ht="13.2">
      <c r="B6329" s="78"/>
    </row>
    <row r="6330" spans="2:2" s="3" customFormat="1" ht="13.2">
      <c r="B6330" s="78"/>
    </row>
    <row r="6331" spans="2:2" s="3" customFormat="1" ht="13.2">
      <c r="B6331" s="78"/>
    </row>
    <row r="6332" spans="2:2" s="3" customFormat="1" ht="13.2">
      <c r="B6332" s="78"/>
    </row>
    <row r="6333" spans="2:2" s="3" customFormat="1" ht="13.2">
      <c r="B6333" s="78"/>
    </row>
    <row r="6334" spans="2:2" s="3" customFormat="1" ht="13.2">
      <c r="B6334" s="78"/>
    </row>
    <row r="6335" spans="2:2" s="3" customFormat="1" ht="13.2">
      <c r="B6335" s="78"/>
    </row>
    <row r="6336" spans="2:2" s="3" customFormat="1" ht="13.2">
      <c r="B6336" s="78"/>
    </row>
    <row r="6337" spans="2:2" s="3" customFormat="1" ht="13.2">
      <c r="B6337" s="78"/>
    </row>
    <row r="6338" spans="2:2" s="3" customFormat="1" ht="13.2">
      <c r="B6338" s="78"/>
    </row>
    <row r="6339" spans="2:2" s="3" customFormat="1" ht="13.2">
      <c r="B6339" s="78"/>
    </row>
    <row r="6340" spans="2:2" s="3" customFormat="1" ht="13.2">
      <c r="B6340" s="78"/>
    </row>
    <row r="6341" spans="2:2" s="3" customFormat="1" ht="13.2">
      <c r="B6341" s="78"/>
    </row>
    <row r="6342" spans="2:2" s="3" customFormat="1" ht="13.2">
      <c r="B6342" s="78"/>
    </row>
    <row r="6343" spans="2:2" s="3" customFormat="1" ht="13.2">
      <c r="B6343" s="78"/>
    </row>
    <row r="6344" spans="2:2" s="3" customFormat="1" ht="13.2">
      <c r="B6344" s="78"/>
    </row>
    <row r="6345" spans="2:2" s="3" customFormat="1" ht="13.2">
      <c r="B6345" s="78"/>
    </row>
    <row r="6346" spans="2:2" s="3" customFormat="1" ht="13.2">
      <c r="B6346" s="78"/>
    </row>
    <row r="6347" spans="2:2" s="3" customFormat="1" ht="13.2">
      <c r="B6347" s="78"/>
    </row>
    <row r="6348" spans="2:2" s="3" customFormat="1" ht="13.2">
      <c r="B6348" s="78"/>
    </row>
    <row r="6349" spans="2:2" s="3" customFormat="1" ht="13.2">
      <c r="B6349" s="78"/>
    </row>
    <row r="6350" spans="2:2" s="3" customFormat="1" ht="13.2">
      <c r="B6350" s="78"/>
    </row>
    <row r="6351" spans="2:2" s="3" customFormat="1" ht="13.2">
      <c r="B6351" s="78"/>
    </row>
    <row r="6352" spans="2:2" s="3" customFormat="1" ht="13.2">
      <c r="B6352" s="78"/>
    </row>
    <row r="6353" spans="2:2" s="3" customFormat="1" ht="13.2">
      <c r="B6353" s="78"/>
    </row>
    <row r="6354" spans="2:2" s="3" customFormat="1" ht="13.2">
      <c r="B6354" s="78"/>
    </row>
    <row r="6355" spans="2:2" s="3" customFormat="1" ht="13.2">
      <c r="B6355" s="78"/>
    </row>
    <row r="6356" spans="2:2" s="3" customFormat="1" ht="13.2">
      <c r="B6356" s="78"/>
    </row>
    <row r="6357" spans="2:2" s="3" customFormat="1" ht="13.2">
      <c r="B6357" s="78"/>
    </row>
    <row r="6358" spans="2:2" s="3" customFormat="1" ht="13.2">
      <c r="B6358" s="78"/>
    </row>
    <row r="6359" spans="2:2" s="3" customFormat="1" ht="13.2">
      <c r="B6359" s="78"/>
    </row>
    <row r="6360" spans="2:2" s="3" customFormat="1" ht="13.2">
      <c r="B6360" s="78"/>
    </row>
    <row r="6361" spans="2:2" s="3" customFormat="1" ht="13.2">
      <c r="B6361" s="78"/>
    </row>
    <row r="6362" spans="2:2" s="3" customFormat="1" ht="13.2">
      <c r="B6362" s="78"/>
    </row>
    <row r="6363" spans="2:2" s="3" customFormat="1" ht="13.2">
      <c r="B6363" s="78"/>
    </row>
    <row r="6364" spans="2:2" s="3" customFormat="1" ht="13.2">
      <c r="B6364" s="78"/>
    </row>
    <row r="6365" spans="2:2" s="3" customFormat="1" ht="13.2">
      <c r="B6365" s="78"/>
    </row>
    <row r="6366" spans="2:2" s="3" customFormat="1" ht="13.2">
      <c r="B6366" s="78"/>
    </row>
    <row r="6367" spans="2:2" s="3" customFormat="1" ht="13.2">
      <c r="B6367" s="78"/>
    </row>
    <row r="6368" spans="2:2" s="3" customFormat="1" ht="13.2">
      <c r="B6368" s="78"/>
    </row>
    <row r="6369" spans="2:2" s="3" customFormat="1" ht="13.2">
      <c r="B6369" s="78"/>
    </row>
    <row r="6370" spans="2:2" s="3" customFormat="1" ht="13.2">
      <c r="B6370" s="78"/>
    </row>
    <row r="6371" spans="2:2" s="3" customFormat="1" ht="13.2">
      <c r="B6371" s="78"/>
    </row>
    <row r="6372" spans="2:2" s="3" customFormat="1" ht="13.2">
      <c r="B6372" s="78"/>
    </row>
    <row r="6373" spans="2:2" s="3" customFormat="1" ht="13.2">
      <c r="B6373" s="78"/>
    </row>
    <row r="6374" spans="2:2" s="3" customFormat="1" ht="13.2">
      <c r="B6374" s="78"/>
    </row>
    <row r="6375" spans="2:2" s="3" customFormat="1" ht="13.2">
      <c r="B6375" s="78"/>
    </row>
    <row r="6376" spans="2:2" s="3" customFormat="1" ht="13.2">
      <c r="B6376" s="78"/>
    </row>
    <row r="6377" spans="2:2" s="3" customFormat="1" ht="13.2">
      <c r="B6377" s="78"/>
    </row>
    <row r="6378" spans="2:2" s="3" customFormat="1" ht="13.2">
      <c r="B6378" s="78"/>
    </row>
    <row r="6379" spans="2:2" s="3" customFormat="1" ht="13.2">
      <c r="B6379" s="78"/>
    </row>
    <row r="6380" spans="2:2" s="3" customFormat="1" ht="13.2">
      <c r="B6380" s="78"/>
    </row>
    <row r="6381" spans="2:2" s="3" customFormat="1" ht="13.2">
      <c r="B6381" s="78"/>
    </row>
    <row r="6382" spans="2:2" s="3" customFormat="1" ht="13.2">
      <c r="B6382" s="78"/>
    </row>
    <row r="6383" spans="2:2" s="3" customFormat="1" ht="13.2">
      <c r="B6383" s="78"/>
    </row>
    <row r="6384" spans="2:2" s="3" customFormat="1" ht="13.2">
      <c r="B6384" s="78"/>
    </row>
    <row r="6385" spans="2:2" s="3" customFormat="1" ht="13.2">
      <c r="B6385" s="78"/>
    </row>
    <row r="6386" spans="2:2" s="3" customFormat="1" ht="13.2">
      <c r="B6386" s="78"/>
    </row>
    <row r="6387" spans="2:2" s="3" customFormat="1" ht="13.2">
      <c r="B6387" s="78"/>
    </row>
    <row r="6388" spans="2:2" s="3" customFormat="1" ht="13.2">
      <c r="B6388" s="78"/>
    </row>
    <row r="6389" spans="2:2" s="3" customFormat="1" ht="13.2">
      <c r="B6389" s="78"/>
    </row>
    <row r="6390" spans="2:2" s="3" customFormat="1" ht="13.2">
      <c r="B6390" s="78"/>
    </row>
    <row r="6391" spans="2:2" s="3" customFormat="1" ht="13.2">
      <c r="B6391" s="78"/>
    </row>
    <row r="6392" spans="2:2" s="3" customFormat="1" ht="13.2">
      <c r="B6392" s="78"/>
    </row>
    <row r="6393" spans="2:2" s="3" customFormat="1" ht="13.2">
      <c r="B6393" s="78"/>
    </row>
    <row r="6394" spans="2:2" s="3" customFormat="1" ht="13.2">
      <c r="B6394" s="78"/>
    </row>
    <row r="6395" spans="2:2" s="3" customFormat="1" ht="13.2">
      <c r="B6395" s="78"/>
    </row>
    <row r="6396" spans="2:2" s="3" customFormat="1" ht="13.2">
      <c r="B6396" s="78"/>
    </row>
    <row r="6397" spans="2:2" s="3" customFormat="1" ht="13.2">
      <c r="B6397" s="78"/>
    </row>
    <row r="6398" spans="2:2" s="3" customFormat="1" ht="13.2">
      <c r="B6398" s="78"/>
    </row>
    <row r="6399" spans="2:2" s="3" customFormat="1" ht="13.2">
      <c r="B6399" s="78"/>
    </row>
    <row r="6400" spans="2:2" s="3" customFormat="1" ht="13.2">
      <c r="B6400" s="78"/>
    </row>
    <row r="6401" spans="2:2" s="3" customFormat="1" ht="13.2">
      <c r="B6401" s="78"/>
    </row>
    <row r="6402" spans="2:2" s="3" customFormat="1" ht="13.2">
      <c r="B6402" s="78"/>
    </row>
    <row r="6403" spans="2:2" s="3" customFormat="1" ht="13.2">
      <c r="B6403" s="78"/>
    </row>
    <row r="6404" spans="2:2" s="3" customFormat="1" ht="13.2">
      <c r="B6404" s="78"/>
    </row>
    <row r="6405" spans="2:2" s="3" customFormat="1" ht="13.2">
      <c r="B6405" s="78"/>
    </row>
    <row r="6406" spans="2:2" s="3" customFormat="1" ht="13.2">
      <c r="B6406" s="78"/>
    </row>
    <row r="6407" spans="2:2" s="3" customFormat="1" ht="13.2">
      <c r="B6407" s="78"/>
    </row>
    <row r="6408" spans="2:2" s="3" customFormat="1" ht="13.2">
      <c r="B6408" s="78"/>
    </row>
    <row r="6409" spans="2:2" s="3" customFormat="1" ht="13.2">
      <c r="B6409" s="78"/>
    </row>
    <row r="6410" spans="2:2" s="3" customFormat="1" ht="13.2">
      <c r="B6410" s="78"/>
    </row>
    <row r="6411" spans="2:2" s="3" customFormat="1" ht="13.2">
      <c r="B6411" s="78"/>
    </row>
    <row r="6412" spans="2:2" s="3" customFormat="1" ht="13.2">
      <c r="B6412" s="78"/>
    </row>
    <row r="6413" spans="2:2" s="3" customFormat="1" ht="13.2">
      <c r="B6413" s="78"/>
    </row>
    <row r="6414" spans="2:2" s="3" customFormat="1" ht="13.2">
      <c r="B6414" s="78"/>
    </row>
    <row r="6415" spans="2:2" s="3" customFormat="1" ht="13.2">
      <c r="B6415" s="78"/>
    </row>
    <row r="6416" spans="2:2" s="3" customFormat="1" ht="13.2">
      <c r="B6416" s="78"/>
    </row>
    <row r="6417" spans="2:2" s="3" customFormat="1" ht="13.2">
      <c r="B6417" s="78"/>
    </row>
    <row r="6418" spans="2:2" s="3" customFormat="1" ht="13.2">
      <c r="B6418" s="78"/>
    </row>
    <row r="6419" spans="2:2" s="3" customFormat="1" ht="13.2">
      <c r="B6419" s="78"/>
    </row>
    <row r="6420" spans="2:2" s="3" customFormat="1" ht="13.2">
      <c r="B6420" s="78"/>
    </row>
    <row r="6421" spans="2:2" s="3" customFormat="1" ht="13.2">
      <c r="B6421" s="78"/>
    </row>
    <row r="6422" spans="2:2" s="3" customFormat="1" ht="13.2">
      <c r="B6422" s="78"/>
    </row>
    <row r="6423" spans="2:2" s="3" customFormat="1" ht="13.2">
      <c r="B6423" s="78"/>
    </row>
    <row r="6424" spans="2:2" s="3" customFormat="1" ht="13.2">
      <c r="B6424" s="78"/>
    </row>
    <row r="6425" spans="2:2" s="3" customFormat="1" ht="13.2">
      <c r="B6425" s="78"/>
    </row>
    <row r="6426" spans="2:2" s="3" customFormat="1" ht="13.2">
      <c r="B6426" s="78"/>
    </row>
    <row r="6427" spans="2:2" s="3" customFormat="1" ht="13.2">
      <c r="B6427" s="78"/>
    </row>
    <row r="6428" spans="2:2" s="3" customFormat="1" ht="13.2">
      <c r="B6428" s="78"/>
    </row>
    <row r="6429" spans="2:2" s="3" customFormat="1" ht="13.2">
      <c r="B6429" s="78"/>
    </row>
    <row r="6430" spans="2:2" s="3" customFormat="1" ht="13.2">
      <c r="B6430" s="78"/>
    </row>
    <row r="6431" spans="2:2" s="3" customFormat="1" ht="13.2">
      <c r="B6431" s="78"/>
    </row>
    <row r="6432" spans="2:2" s="3" customFormat="1" ht="13.2">
      <c r="B6432" s="78"/>
    </row>
    <row r="6433" spans="2:2" s="3" customFormat="1" ht="13.2">
      <c r="B6433" s="78"/>
    </row>
    <row r="6434" spans="2:2" s="3" customFormat="1" ht="13.2">
      <c r="B6434" s="78"/>
    </row>
    <row r="6435" spans="2:2" s="3" customFormat="1" ht="13.2">
      <c r="B6435" s="78"/>
    </row>
    <row r="6436" spans="2:2" s="3" customFormat="1" ht="13.2">
      <c r="B6436" s="78"/>
    </row>
    <row r="6437" spans="2:2" s="3" customFormat="1" ht="13.2">
      <c r="B6437" s="78"/>
    </row>
    <row r="6438" spans="2:2" s="3" customFormat="1" ht="13.2">
      <c r="B6438" s="78"/>
    </row>
    <row r="6439" spans="2:2" s="3" customFormat="1" ht="13.2">
      <c r="B6439" s="78"/>
    </row>
    <row r="6440" spans="2:2" s="3" customFormat="1" ht="13.2">
      <c r="B6440" s="78"/>
    </row>
    <row r="6441" spans="2:2" s="3" customFormat="1" ht="13.2">
      <c r="B6441" s="78"/>
    </row>
    <row r="6442" spans="2:2" s="3" customFormat="1" ht="13.2">
      <c r="B6442" s="78"/>
    </row>
    <row r="6443" spans="2:2" s="3" customFormat="1" ht="13.2">
      <c r="B6443" s="78"/>
    </row>
    <row r="6444" spans="2:2" s="3" customFormat="1" ht="13.2">
      <c r="B6444" s="78"/>
    </row>
    <row r="6445" spans="2:2" s="3" customFormat="1" ht="13.2">
      <c r="B6445" s="78"/>
    </row>
    <row r="6446" spans="2:2" s="3" customFormat="1" ht="13.2">
      <c r="B6446" s="78"/>
    </row>
    <row r="6447" spans="2:2" s="3" customFormat="1" ht="13.2">
      <c r="B6447" s="78"/>
    </row>
    <row r="6448" spans="2:2" s="3" customFormat="1" ht="13.2">
      <c r="B6448" s="78"/>
    </row>
    <row r="6449" spans="2:2" s="3" customFormat="1" ht="13.2">
      <c r="B6449" s="78"/>
    </row>
    <row r="6450" spans="2:2" s="3" customFormat="1" ht="13.2">
      <c r="B6450" s="78"/>
    </row>
    <row r="6451" spans="2:2" s="3" customFormat="1" ht="13.2">
      <c r="B6451" s="78"/>
    </row>
    <row r="6452" spans="2:2" s="3" customFormat="1" ht="13.2">
      <c r="B6452" s="78"/>
    </row>
    <row r="6453" spans="2:2" s="3" customFormat="1" ht="13.2">
      <c r="B6453" s="78"/>
    </row>
    <row r="6454" spans="2:2" s="3" customFormat="1" ht="13.2">
      <c r="B6454" s="78"/>
    </row>
    <row r="6455" spans="2:2" s="3" customFormat="1" ht="13.2">
      <c r="B6455" s="78"/>
    </row>
    <row r="6456" spans="2:2" s="3" customFormat="1" ht="13.2">
      <c r="B6456" s="78"/>
    </row>
    <row r="6457" spans="2:2" s="3" customFormat="1" ht="13.2">
      <c r="B6457" s="78"/>
    </row>
    <row r="6458" spans="2:2" s="3" customFormat="1" ht="13.2">
      <c r="B6458" s="78"/>
    </row>
    <row r="6459" spans="2:2" s="3" customFormat="1" ht="13.2">
      <c r="B6459" s="78"/>
    </row>
    <row r="6460" spans="2:2" s="3" customFormat="1" ht="13.2">
      <c r="B6460" s="78"/>
    </row>
    <row r="6461" spans="2:2" s="3" customFormat="1" ht="13.2">
      <c r="B6461" s="78"/>
    </row>
    <row r="6462" spans="2:2" s="3" customFormat="1" ht="13.2">
      <c r="B6462" s="78"/>
    </row>
    <row r="6463" spans="2:2" s="3" customFormat="1" ht="13.2">
      <c r="B6463" s="78"/>
    </row>
    <row r="6464" spans="2:2" s="3" customFormat="1" ht="13.2">
      <c r="B6464" s="78"/>
    </row>
    <row r="6465" spans="2:2" s="3" customFormat="1" ht="13.2">
      <c r="B6465" s="78"/>
    </row>
    <row r="6466" spans="2:2" s="3" customFormat="1" ht="13.2">
      <c r="B6466" s="78"/>
    </row>
    <row r="6467" spans="2:2" s="3" customFormat="1" ht="13.2">
      <c r="B6467" s="78"/>
    </row>
    <row r="6468" spans="2:2" s="3" customFormat="1" ht="13.2">
      <c r="B6468" s="78"/>
    </row>
    <row r="6469" spans="2:2" s="3" customFormat="1" ht="13.2">
      <c r="B6469" s="78"/>
    </row>
    <row r="6470" spans="2:2" s="3" customFormat="1" ht="13.2">
      <c r="B6470" s="78"/>
    </row>
    <row r="6471" spans="2:2" s="3" customFormat="1" ht="13.2">
      <c r="B6471" s="78"/>
    </row>
    <row r="6472" spans="2:2" s="3" customFormat="1" ht="13.2">
      <c r="B6472" s="78"/>
    </row>
    <row r="6473" spans="2:2" s="3" customFormat="1" ht="13.2">
      <c r="B6473" s="78"/>
    </row>
    <row r="6474" spans="2:2" s="3" customFormat="1" ht="13.2">
      <c r="B6474" s="78"/>
    </row>
    <row r="6475" spans="2:2" s="3" customFormat="1" ht="13.2">
      <c r="B6475" s="78"/>
    </row>
    <row r="6476" spans="2:2" s="3" customFormat="1" ht="13.2">
      <c r="B6476" s="78"/>
    </row>
    <row r="6477" spans="2:2" s="3" customFormat="1" ht="13.2">
      <c r="B6477" s="78"/>
    </row>
    <row r="6478" spans="2:2" s="3" customFormat="1" ht="13.2">
      <c r="B6478" s="78"/>
    </row>
    <row r="6479" spans="2:2" s="3" customFormat="1" ht="13.2">
      <c r="B6479" s="78"/>
    </row>
    <row r="6480" spans="2:2" s="3" customFormat="1" ht="13.2">
      <c r="B6480" s="78"/>
    </row>
    <row r="6481" spans="2:2" s="3" customFormat="1" ht="13.2">
      <c r="B6481" s="78"/>
    </row>
    <row r="6482" spans="2:2" s="3" customFormat="1" ht="13.2">
      <c r="B6482" s="78"/>
    </row>
    <row r="6483" spans="2:2" s="3" customFormat="1" ht="13.2">
      <c r="B6483" s="78"/>
    </row>
    <row r="6484" spans="2:2" s="3" customFormat="1" ht="13.2">
      <c r="B6484" s="78"/>
    </row>
    <row r="6485" spans="2:2" s="3" customFormat="1" ht="13.2">
      <c r="B6485" s="78"/>
    </row>
    <row r="6486" spans="2:2" s="3" customFormat="1" ht="13.2">
      <c r="B6486" s="78"/>
    </row>
    <row r="6487" spans="2:2" s="3" customFormat="1" ht="13.2">
      <c r="B6487" s="78"/>
    </row>
    <row r="6488" spans="2:2" s="3" customFormat="1" ht="13.2">
      <c r="B6488" s="78"/>
    </row>
    <row r="6489" spans="2:2" s="3" customFormat="1" ht="13.2">
      <c r="B6489" s="78"/>
    </row>
    <row r="6490" spans="2:2" s="3" customFormat="1" ht="13.2">
      <c r="B6490" s="78"/>
    </row>
    <row r="6491" spans="2:2" s="3" customFormat="1" ht="13.2">
      <c r="B6491" s="78"/>
    </row>
    <row r="6492" spans="2:2" s="3" customFormat="1" ht="13.2">
      <c r="B6492" s="78"/>
    </row>
    <row r="6493" spans="2:2" s="3" customFormat="1" ht="13.2">
      <c r="B6493" s="78"/>
    </row>
    <row r="6494" spans="2:2" s="3" customFormat="1" ht="13.2">
      <c r="B6494" s="78"/>
    </row>
    <row r="6495" spans="2:2" s="3" customFormat="1" ht="13.2">
      <c r="B6495" s="78"/>
    </row>
    <row r="6496" spans="2:2" s="3" customFormat="1" ht="13.2">
      <c r="B6496" s="78"/>
    </row>
    <row r="6497" spans="2:2" s="3" customFormat="1" ht="13.2">
      <c r="B6497" s="78"/>
    </row>
    <row r="6498" spans="2:2" s="3" customFormat="1" ht="13.2">
      <c r="B6498" s="78"/>
    </row>
    <row r="6499" spans="2:2" s="3" customFormat="1" ht="13.2">
      <c r="B6499" s="78"/>
    </row>
    <row r="6500" spans="2:2" s="3" customFormat="1" ht="13.2">
      <c r="B6500" s="78"/>
    </row>
    <row r="6501" spans="2:2" s="3" customFormat="1" ht="13.2">
      <c r="B6501" s="78"/>
    </row>
    <row r="6502" spans="2:2" s="3" customFormat="1" ht="13.2">
      <c r="B6502" s="78"/>
    </row>
    <row r="6503" spans="2:2" s="3" customFormat="1" ht="13.2">
      <c r="B6503" s="78"/>
    </row>
    <row r="6504" spans="2:2" s="3" customFormat="1" ht="13.2">
      <c r="B6504" s="78"/>
    </row>
    <row r="6505" spans="2:2" s="3" customFormat="1" ht="13.2">
      <c r="B6505" s="78"/>
    </row>
    <row r="6506" spans="2:2" s="3" customFormat="1" ht="13.2">
      <c r="B6506" s="78"/>
    </row>
    <row r="6507" spans="2:2" s="3" customFormat="1" ht="13.2">
      <c r="B6507" s="78"/>
    </row>
    <row r="6508" spans="2:2" s="3" customFormat="1" ht="13.2">
      <c r="B6508" s="78"/>
    </row>
    <row r="6509" spans="2:2" s="3" customFormat="1" ht="13.2">
      <c r="B6509" s="78"/>
    </row>
    <row r="6510" spans="2:2" s="3" customFormat="1" ht="13.2">
      <c r="B6510" s="78"/>
    </row>
    <row r="6511" spans="2:2" s="3" customFormat="1" ht="13.2">
      <c r="B6511" s="78"/>
    </row>
    <row r="6512" spans="2:2" s="3" customFormat="1" ht="13.2">
      <c r="B6512" s="78"/>
    </row>
    <row r="6513" spans="2:2" s="3" customFormat="1" ht="13.2">
      <c r="B6513" s="78"/>
    </row>
    <row r="6514" spans="2:2" s="3" customFormat="1" ht="13.2">
      <c r="B6514" s="78"/>
    </row>
    <row r="6515" spans="2:2" s="3" customFormat="1" ht="13.2">
      <c r="B6515" s="78"/>
    </row>
    <row r="6516" spans="2:2" s="3" customFormat="1" ht="13.2">
      <c r="B6516" s="78"/>
    </row>
    <row r="6517" spans="2:2" s="3" customFormat="1" ht="13.2">
      <c r="B6517" s="78"/>
    </row>
    <row r="6518" spans="2:2" s="3" customFormat="1" ht="13.2">
      <c r="B6518" s="78"/>
    </row>
    <row r="6519" spans="2:2" s="3" customFormat="1" ht="13.2">
      <c r="B6519" s="78"/>
    </row>
    <row r="6520" spans="2:2" s="3" customFormat="1" ht="13.2">
      <c r="B6520" s="78"/>
    </row>
    <row r="6521" spans="2:2" s="3" customFormat="1" ht="13.2">
      <c r="B6521" s="78"/>
    </row>
    <row r="6522" spans="2:2" s="3" customFormat="1" ht="13.2">
      <c r="B6522" s="78"/>
    </row>
    <row r="6523" spans="2:2" s="3" customFormat="1" ht="13.2">
      <c r="B6523" s="78"/>
    </row>
    <row r="6524" spans="2:2" s="3" customFormat="1" ht="13.2">
      <c r="B6524" s="78"/>
    </row>
    <row r="6525" spans="2:2" s="3" customFormat="1" ht="13.2">
      <c r="B6525" s="78"/>
    </row>
    <row r="6526" spans="2:2" s="3" customFormat="1" ht="13.2">
      <c r="B6526" s="78"/>
    </row>
    <row r="6527" spans="2:2" s="3" customFormat="1" ht="13.2">
      <c r="B6527" s="78"/>
    </row>
    <row r="6528" spans="2:2" s="3" customFormat="1" ht="13.2">
      <c r="B6528" s="78"/>
    </row>
    <row r="6529" spans="2:2" s="3" customFormat="1" ht="13.2">
      <c r="B6529" s="78"/>
    </row>
    <row r="6530" spans="2:2" s="3" customFormat="1" ht="13.2">
      <c r="B6530" s="78"/>
    </row>
    <row r="6531" spans="2:2" s="3" customFormat="1" ht="13.2">
      <c r="B6531" s="78"/>
    </row>
    <row r="6532" spans="2:2" s="3" customFormat="1" ht="13.2">
      <c r="B6532" s="78"/>
    </row>
    <row r="6533" spans="2:2" s="3" customFormat="1" ht="13.2">
      <c r="B6533" s="78"/>
    </row>
    <row r="6534" spans="2:2" s="3" customFormat="1" ht="13.2">
      <c r="B6534" s="78"/>
    </row>
    <row r="6535" spans="2:2" s="3" customFormat="1" ht="13.2">
      <c r="B6535" s="78"/>
    </row>
    <row r="6536" spans="2:2" s="3" customFormat="1" ht="13.2">
      <c r="B6536" s="78"/>
    </row>
    <row r="6537" spans="2:2" s="3" customFormat="1" ht="13.2">
      <c r="B6537" s="78"/>
    </row>
    <row r="6538" spans="2:2" s="3" customFormat="1" ht="13.2">
      <c r="B6538" s="78"/>
    </row>
    <row r="6539" spans="2:2" s="3" customFormat="1" ht="13.2">
      <c r="B6539" s="78"/>
    </row>
    <row r="6540" spans="2:2" s="3" customFormat="1" ht="13.2">
      <c r="B6540" s="78"/>
    </row>
    <row r="6541" spans="2:2" s="3" customFormat="1" ht="13.2">
      <c r="B6541" s="78"/>
    </row>
    <row r="6542" spans="2:2" s="3" customFormat="1" ht="13.2">
      <c r="B6542" s="78"/>
    </row>
    <row r="6543" spans="2:2" s="3" customFormat="1" ht="13.2">
      <c r="B6543" s="78"/>
    </row>
    <row r="6544" spans="2:2" s="3" customFormat="1" ht="13.2">
      <c r="B6544" s="78"/>
    </row>
    <row r="6545" spans="2:2" s="3" customFormat="1" ht="13.2">
      <c r="B6545" s="78"/>
    </row>
    <row r="6546" spans="2:2" s="3" customFormat="1" ht="13.2">
      <c r="B6546" s="78"/>
    </row>
    <row r="6547" spans="2:2" s="3" customFormat="1" ht="13.2">
      <c r="B6547" s="78"/>
    </row>
    <row r="6548" spans="2:2" s="3" customFormat="1" ht="13.2">
      <c r="B6548" s="78"/>
    </row>
    <row r="6549" spans="2:2" s="3" customFormat="1" ht="13.2">
      <c r="B6549" s="78"/>
    </row>
    <row r="6550" spans="2:2" s="3" customFormat="1" ht="13.2">
      <c r="B6550" s="78"/>
    </row>
    <row r="6551" spans="2:2" s="3" customFormat="1" ht="13.2">
      <c r="B6551" s="78"/>
    </row>
    <row r="6552" spans="2:2" s="3" customFormat="1" ht="13.2">
      <c r="B6552" s="78"/>
    </row>
    <row r="6553" spans="2:2" s="3" customFormat="1" ht="13.2">
      <c r="B6553" s="78"/>
    </row>
    <row r="6554" spans="2:2" s="3" customFormat="1" ht="13.2">
      <c r="B6554" s="78"/>
    </row>
    <row r="6555" spans="2:2" s="3" customFormat="1" ht="13.2">
      <c r="B6555" s="78"/>
    </row>
    <row r="6556" spans="2:2" s="3" customFormat="1" ht="13.2">
      <c r="B6556" s="78"/>
    </row>
    <row r="6557" spans="2:2" s="3" customFormat="1" ht="13.2">
      <c r="B6557" s="78"/>
    </row>
    <row r="6558" spans="2:2" s="3" customFormat="1" ht="13.2">
      <c r="B6558" s="78"/>
    </row>
    <row r="6559" spans="2:2" s="3" customFormat="1" ht="13.2">
      <c r="B6559" s="78"/>
    </row>
    <row r="6560" spans="2:2" s="3" customFormat="1" ht="13.2">
      <c r="B6560" s="78"/>
    </row>
    <row r="6561" spans="2:2" s="3" customFormat="1" ht="13.2">
      <c r="B6561" s="78"/>
    </row>
    <row r="6562" spans="2:2" s="3" customFormat="1" ht="13.2">
      <c r="B6562" s="78"/>
    </row>
    <row r="6563" spans="2:2" s="3" customFormat="1" ht="13.2">
      <c r="B6563" s="78"/>
    </row>
    <row r="6564" spans="2:2" s="3" customFormat="1" ht="13.2">
      <c r="B6564" s="78"/>
    </row>
    <row r="6565" spans="2:2" s="3" customFormat="1" ht="13.2">
      <c r="B6565" s="78"/>
    </row>
    <row r="6566" spans="2:2" s="3" customFormat="1" ht="13.2">
      <c r="B6566" s="78"/>
    </row>
    <row r="6567" spans="2:2" s="3" customFormat="1" ht="13.2">
      <c r="B6567" s="78"/>
    </row>
    <row r="6568" spans="2:2" s="3" customFormat="1" ht="13.2">
      <c r="B6568" s="78"/>
    </row>
    <row r="6569" spans="2:2" s="3" customFormat="1" ht="13.2">
      <c r="B6569" s="78"/>
    </row>
    <row r="6570" spans="2:2" s="3" customFormat="1" ht="13.2">
      <c r="B6570" s="78"/>
    </row>
    <row r="6571" spans="2:2" s="3" customFormat="1" ht="13.2">
      <c r="B6571" s="78"/>
    </row>
    <row r="6572" spans="2:2" s="3" customFormat="1" ht="13.2">
      <c r="B6572" s="78"/>
    </row>
    <row r="6573" spans="2:2" s="3" customFormat="1" ht="13.2">
      <c r="B6573" s="78"/>
    </row>
    <row r="6574" spans="2:2" s="3" customFormat="1" ht="13.2">
      <c r="B6574" s="78"/>
    </row>
    <row r="6575" spans="2:2" s="3" customFormat="1" ht="13.2">
      <c r="B6575" s="78"/>
    </row>
    <row r="6576" spans="2:2" s="3" customFormat="1" ht="13.2">
      <c r="B6576" s="78"/>
    </row>
    <row r="6577" spans="2:2" s="3" customFormat="1" ht="13.2">
      <c r="B6577" s="78"/>
    </row>
    <row r="6578" spans="2:2" s="3" customFormat="1" ht="13.2">
      <c r="B6578" s="78"/>
    </row>
    <row r="6579" spans="2:2" s="3" customFormat="1" ht="13.2">
      <c r="B6579" s="78"/>
    </row>
    <row r="6580" spans="2:2" s="3" customFormat="1" ht="13.2">
      <c r="B6580" s="78"/>
    </row>
    <row r="6581" spans="2:2" s="3" customFormat="1" ht="13.2">
      <c r="B6581" s="78"/>
    </row>
    <row r="6582" spans="2:2" s="3" customFormat="1" ht="13.2">
      <c r="B6582" s="78"/>
    </row>
    <row r="6583" spans="2:2" s="3" customFormat="1" ht="13.2">
      <c r="B6583" s="78"/>
    </row>
    <row r="6584" spans="2:2" s="3" customFormat="1" ht="13.2">
      <c r="B6584" s="78"/>
    </row>
    <row r="6585" spans="2:2" s="3" customFormat="1" ht="13.2">
      <c r="B6585" s="78"/>
    </row>
    <row r="6586" spans="2:2" s="3" customFormat="1" ht="13.2">
      <c r="B6586" s="78"/>
    </row>
    <row r="6587" spans="2:2" s="3" customFormat="1" ht="13.2">
      <c r="B6587" s="78"/>
    </row>
    <row r="6588" spans="2:2" s="3" customFormat="1" ht="13.2">
      <c r="B6588" s="78"/>
    </row>
    <row r="6589" spans="2:2" s="3" customFormat="1" ht="13.2">
      <c r="B6589" s="78"/>
    </row>
    <row r="6590" spans="2:2" s="3" customFormat="1" ht="13.2">
      <c r="B6590" s="78"/>
    </row>
    <row r="6591" spans="2:2" s="3" customFormat="1" ht="13.2">
      <c r="B6591" s="78"/>
    </row>
    <row r="6592" spans="2:2" s="3" customFormat="1" ht="13.2">
      <c r="B6592" s="78"/>
    </row>
    <row r="6593" spans="2:2" s="3" customFormat="1" ht="13.2">
      <c r="B6593" s="78"/>
    </row>
    <row r="6594" spans="2:2" s="3" customFormat="1" ht="13.2">
      <c r="B6594" s="78"/>
    </row>
    <row r="6595" spans="2:2" s="3" customFormat="1" ht="13.2">
      <c r="B6595" s="78"/>
    </row>
    <row r="6596" spans="2:2" s="3" customFormat="1" ht="13.2">
      <c r="B6596" s="78"/>
    </row>
    <row r="6597" spans="2:2" s="3" customFormat="1" ht="13.2">
      <c r="B6597" s="78"/>
    </row>
    <row r="6598" spans="2:2" s="3" customFormat="1" ht="13.2">
      <c r="B6598" s="78"/>
    </row>
    <row r="6599" spans="2:2" s="3" customFormat="1" ht="13.2">
      <c r="B6599" s="78"/>
    </row>
    <row r="6600" spans="2:2" s="3" customFormat="1" ht="13.2">
      <c r="B6600" s="78"/>
    </row>
    <row r="6601" spans="2:2" s="3" customFormat="1" ht="13.2">
      <c r="B6601" s="78"/>
    </row>
    <row r="6602" spans="2:2" s="3" customFormat="1" ht="13.2">
      <c r="B6602" s="78"/>
    </row>
    <row r="6603" spans="2:2" s="3" customFormat="1" ht="13.2">
      <c r="B6603" s="78"/>
    </row>
    <row r="6604" spans="2:2" s="3" customFormat="1" ht="13.2">
      <c r="B6604" s="78"/>
    </row>
    <row r="6605" spans="2:2" s="3" customFormat="1" ht="13.2">
      <c r="B6605" s="78"/>
    </row>
    <row r="6606" spans="2:2" s="3" customFormat="1" ht="13.2">
      <c r="B6606" s="78"/>
    </row>
    <row r="6607" spans="2:2" s="3" customFormat="1" ht="13.2">
      <c r="B6607" s="78"/>
    </row>
    <row r="6608" spans="2:2" s="3" customFormat="1" ht="13.2">
      <c r="B6608" s="78"/>
    </row>
    <row r="6609" spans="2:7" s="3" customFormat="1" ht="13.2">
      <c r="B6609" s="78"/>
    </row>
    <row r="6610" spans="2:7" s="3" customFormat="1" ht="13.2">
      <c r="B6610" s="78"/>
    </row>
    <row r="6611" spans="2:7" s="3" customFormat="1" ht="13.2">
      <c r="B6611" s="78"/>
    </row>
    <row r="6612" spans="2:7" s="3" customFormat="1" ht="13.2">
      <c r="B6612" s="78"/>
    </row>
    <row r="6613" spans="2:7" s="3" customFormat="1" ht="13.2">
      <c r="B6613" s="78"/>
    </row>
    <row r="6614" spans="2:7" s="3" customFormat="1" ht="13.2">
      <c r="B6614" s="78"/>
    </row>
    <row r="6615" spans="2:7" s="3" customFormat="1" ht="13.2">
      <c r="B6615" s="78"/>
    </row>
    <row r="6616" spans="2:7" s="3" customFormat="1" ht="13.2">
      <c r="B6616" s="78"/>
    </row>
    <row r="6617" spans="2:7" s="3" customFormat="1" ht="13.2">
      <c r="B6617" s="78"/>
    </row>
    <row r="6618" spans="2:7" s="3" customFormat="1" ht="13.2">
      <c r="B6618" s="78"/>
    </row>
    <row r="6619" spans="2:7" s="3" customFormat="1" ht="13.2">
      <c r="B6619" s="78"/>
    </row>
    <row r="6620" spans="2:7" s="3" customFormat="1" ht="13.2">
      <c r="B6620" s="78"/>
    </row>
    <row r="6621" spans="2:7" ht="13.2">
      <c r="F6621" s="3"/>
      <c r="G6621" s="3"/>
    </row>
    <row r="6622" spans="2:7" ht="13.2">
      <c r="F6622" s="3"/>
      <c r="G6622" s="3"/>
    </row>
    <row r="6623" spans="2:7" ht="13.2">
      <c r="F6623" s="3"/>
      <c r="G6623" s="3"/>
    </row>
    <row r="6624" spans="2:7" ht="13.2">
      <c r="F6624" s="3"/>
      <c r="G6624" s="3"/>
    </row>
    <row r="6625" spans="6:7" ht="13.2">
      <c r="F6625" s="3"/>
      <c r="G6625" s="3"/>
    </row>
    <row r="6626" spans="6:7" ht="13.2">
      <c r="F6626" s="3"/>
      <c r="G6626" s="3"/>
    </row>
    <row r="6627" spans="6:7" ht="13.2">
      <c r="F6627" s="3"/>
      <c r="G6627" s="3"/>
    </row>
    <row r="6628" spans="6:7" ht="13.2">
      <c r="F6628" s="3"/>
      <c r="G6628" s="3"/>
    </row>
    <row r="6629" spans="6:7" ht="13.2">
      <c r="F6629" s="3"/>
      <c r="G6629" s="3"/>
    </row>
    <row r="6630" spans="6:7" ht="13.2">
      <c r="F6630" s="3"/>
      <c r="G6630" s="3"/>
    </row>
    <row r="6631" spans="6:7" ht="13.2">
      <c r="F6631" s="3"/>
      <c r="G6631" s="3"/>
    </row>
    <row r="6632" spans="6:7" ht="13.2">
      <c r="F6632" s="3"/>
      <c r="G6632" s="3"/>
    </row>
    <row r="6633" spans="6:7" ht="13.2">
      <c r="F6633" s="3"/>
      <c r="G6633" s="3"/>
    </row>
    <row r="6634" spans="6:7" ht="13.2">
      <c r="F6634" s="3"/>
      <c r="G6634" s="3"/>
    </row>
    <row r="6635" spans="6:7" ht="13.2">
      <c r="F6635" s="3"/>
      <c r="G6635" s="3"/>
    </row>
    <row r="6636" spans="6:7" ht="13.2">
      <c r="F6636" s="3"/>
      <c r="G6636" s="3"/>
    </row>
    <row r="6637" spans="6:7" ht="13.2">
      <c r="F6637" s="3"/>
      <c r="G6637" s="3"/>
    </row>
    <row r="6638" spans="6:7" ht="13.2">
      <c r="F6638" s="3"/>
      <c r="G6638" s="3"/>
    </row>
    <row r="6639" spans="6:7" ht="13.2">
      <c r="F6639" s="3"/>
      <c r="G6639" s="3"/>
    </row>
    <row r="6640" spans="6:7" ht="13.2">
      <c r="F6640" s="3"/>
      <c r="G6640" s="3"/>
    </row>
    <row r="6641" spans="6:7" ht="13.2">
      <c r="F6641" s="3"/>
      <c r="G6641" s="3"/>
    </row>
    <row r="6642" spans="6:7" ht="13.2">
      <c r="F6642" s="3"/>
      <c r="G6642" s="3"/>
    </row>
    <row r="6643" spans="6:7" ht="13.2">
      <c r="F6643" s="3"/>
      <c r="G6643" s="3"/>
    </row>
    <row r="6644" spans="6:7" ht="13.2">
      <c r="F6644" s="3"/>
      <c r="G6644" s="3"/>
    </row>
    <row r="6645" spans="6:7" ht="13.2">
      <c r="F6645" s="3"/>
      <c r="G6645" s="3"/>
    </row>
    <row r="6646" spans="6:7" ht="13.2">
      <c r="F6646" s="3"/>
      <c r="G6646" s="3"/>
    </row>
    <row r="6647" spans="6:7" ht="13.2">
      <c r="F6647" s="3"/>
      <c r="G6647" s="3"/>
    </row>
    <row r="6648" spans="6:7" ht="13.2">
      <c r="F6648" s="3"/>
      <c r="G6648" s="3"/>
    </row>
    <row r="6649" spans="6:7" ht="13.2">
      <c r="F6649" s="3"/>
      <c r="G6649" s="3"/>
    </row>
    <row r="6650" spans="6:7" ht="13.2">
      <c r="F6650" s="3"/>
      <c r="G6650" s="3"/>
    </row>
    <row r="6651" spans="6:7" ht="13.2">
      <c r="F6651" s="3"/>
      <c r="G6651" s="3"/>
    </row>
    <row r="6652" spans="6:7" ht="13.2">
      <c r="F6652" s="3"/>
      <c r="G6652" s="3"/>
    </row>
    <row r="6653" spans="6:7" ht="13.2">
      <c r="F6653" s="3"/>
      <c r="G6653" s="3"/>
    </row>
    <row r="6654" spans="6:7" ht="13.2">
      <c r="F6654" s="3"/>
      <c r="G6654" s="3"/>
    </row>
    <row r="6655" spans="6:7" ht="13.2">
      <c r="F6655" s="3"/>
      <c r="G6655" s="3"/>
    </row>
    <row r="6656" spans="6:7" ht="13.2">
      <c r="F6656" s="3"/>
      <c r="G6656" s="3"/>
    </row>
    <row r="6657" spans="6:7" ht="13.2">
      <c r="F6657" s="3"/>
      <c r="G6657" s="3"/>
    </row>
    <row r="6658" spans="6:7" ht="13.2">
      <c r="F6658" s="3"/>
      <c r="G6658" s="3"/>
    </row>
    <row r="6659" spans="6:7" ht="13.2">
      <c r="F6659" s="3"/>
      <c r="G6659" s="3"/>
    </row>
    <row r="6660" spans="6:7" ht="13.2">
      <c r="F6660" s="3"/>
      <c r="G6660" s="3"/>
    </row>
    <row r="6661" spans="6:7" ht="13.2">
      <c r="F6661" s="3"/>
      <c r="G6661" s="3"/>
    </row>
    <row r="6662" spans="6:7" ht="13.2">
      <c r="F6662" s="3"/>
      <c r="G6662" s="3"/>
    </row>
    <row r="6663" spans="6:7" ht="13.2">
      <c r="F6663" s="3"/>
      <c r="G6663" s="3"/>
    </row>
    <row r="6664" spans="6:7" ht="13.2">
      <c r="F6664" s="3"/>
      <c r="G6664" s="3"/>
    </row>
    <row r="6665" spans="6:7" ht="13.2">
      <c r="F6665" s="3"/>
      <c r="G6665" s="3"/>
    </row>
    <row r="6666" spans="6:7" ht="13.2">
      <c r="F6666" s="3"/>
      <c r="G6666" s="3"/>
    </row>
    <row r="6667" spans="6:7" ht="13.2">
      <c r="F6667" s="3"/>
      <c r="G6667" s="3"/>
    </row>
    <row r="6668" spans="6:7" ht="13.2">
      <c r="F6668" s="3"/>
      <c r="G6668" s="3"/>
    </row>
    <row r="6669" spans="6:7" ht="13.2">
      <c r="F6669" s="3"/>
      <c r="G6669" s="3"/>
    </row>
    <row r="6670" spans="6:7" ht="13.2">
      <c r="F6670" s="3"/>
      <c r="G6670" s="3"/>
    </row>
    <row r="6671" spans="6:7" ht="13.2">
      <c r="F6671" s="3"/>
      <c r="G6671" s="3"/>
    </row>
    <row r="6672" spans="6:7" ht="13.2">
      <c r="F6672" s="3"/>
      <c r="G6672" s="3"/>
    </row>
    <row r="6673" spans="6:7" ht="13.2">
      <c r="F6673" s="3"/>
      <c r="G6673" s="3"/>
    </row>
    <row r="6674" spans="6:7" ht="13.2">
      <c r="F6674" s="3"/>
      <c r="G6674" s="3"/>
    </row>
    <row r="6675" spans="6:7" ht="13.2">
      <c r="F6675" s="3"/>
      <c r="G6675" s="3"/>
    </row>
    <row r="6676" spans="6:7" ht="13.2">
      <c r="F6676" s="3"/>
      <c r="G6676" s="3"/>
    </row>
    <row r="6677" spans="6:7" ht="13.2">
      <c r="F6677" s="3"/>
      <c r="G6677" s="3"/>
    </row>
    <row r="6678" spans="6:7" ht="13.2">
      <c r="F6678" s="3"/>
      <c r="G6678" s="3"/>
    </row>
    <row r="6679" spans="6:7" ht="13.2">
      <c r="F6679" s="3"/>
      <c r="G6679" s="3"/>
    </row>
    <row r="6680" spans="6:7" ht="13.2">
      <c r="F6680" s="3"/>
      <c r="G6680" s="3"/>
    </row>
    <row r="6681" spans="6:7" ht="13.2">
      <c r="F6681" s="3"/>
      <c r="G6681" s="3"/>
    </row>
    <row r="6682" spans="6:7" ht="13.2">
      <c r="F6682" s="3"/>
      <c r="G6682" s="3"/>
    </row>
    <row r="6683" spans="6:7" ht="13.2">
      <c r="F6683" s="3"/>
      <c r="G6683" s="3"/>
    </row>
    <row r="6684" spans="6:7" ht="13.2">
      <c r="F6684" s="3"/>
      <c r="G6684" s="3"/>
    </row>
    <row r="6685" spans="6:7" ht="13.2">
      <c r="F6685" s="3"/>
      <c r="G6685" s="3"/>
    </row>
    <row r="6686" spans="6:7" ht="13.2">
      <c r="F6686" s="3"/>
      <c r="G6686" s="3"/>
    </row>
    <row r="6687" spans="6:7" ht="13.2">
      <c r="F6687" s="3"/>
      <c r="G6687" s="3"/>
    </row>
    <row r="6688" spans="6:7" ht="13.2">
      <c r="F6688" s="3"/>
      <c r="G6688" s="3"/>
    </row>
    <row r="6689" spans="6:7" ht="13.2">
      <c r="F6689" s="3"/>
      <c r="G6689" s="3"/>
    </row>
    <row r="6690" spans="6:7" ht="13.2">
      <c r="F6690" s="3"/>
      <c r="G6690" s="3"/>
    </row>
    <row r="6691" spans="6:7" ht="13.2">
      <c r="F6691" s="3"/>
      <c r="G6691" s="3"/>
    </row>
    <row r="6692" spans="6:7" ht="13.2">
      <c r="F6692" s="3"/>
      <c r="G6692" s="3"/>
    </row>
    <row r="6693" spans="6:7" ht="13.2">
      <c r="F6693" s="3"/>
      <c r="G6693" s="3"/>
    </row>
    <row r="6694" spans="6:7" ht="13.2">
      <c r="F6694" s="3"/>
      <c r="G6694" s="3"/>
    </row>
    <row r="6695" spans="6:7" ht="13.2">
      <c r="F6695" s="3"/>
      <c r="G6695" s="3"/>
    </row>
    <row r="6696" spans="6:7" ht="13.2">
      <c r="F6696" s="3"/>
      <c r="G6696" s="3"/>
    </row>
    <row r="6697" spans="6:7" ht="13.2">
      <c r="F6697" s="3"/>
      <c r="G6697" s="3"/>
    </row>
    <row r="6698" spans="6:7" ht="13.2">
      <c r="F6698" s="3"/>
      <c r="G6698" s="3"/>
    </row>
    <row r="6699" spans="6:7" ht="13.2">
      <c r="F6699" s="3"/>
      <c r="G6699" s="3"/>
    </row>
    <row r="6700" spans="6:7" ht="13.2">
      <c r="F6700" s="3"/>
      <c r="G6700" s="3"/>
    </row>
    <row r="6701" spans="6:7" ht="13.2">
      <c r="F6701" s="3"/>
      <c r="G6701" s="3"/>
    </row>
    <row r="6702" spans="6:7" ht="13.2">
      <c r="F6702" s="3"/>
      <c r="G6702" s="3"/>
    </row>
    <row r="6703" spans="6:7" ht="13.2">
      <c r="F6703" s="3"/>
      <c r="G6703" s="3"/>
    </row>
    <row r="6704" spans="6:7" ht="13.2">
      <c r="F6704" s="3"/>
      <c r="G6704" s="3"/>
    </row>
    <row r="6705" spans="6:7" ht="13.2">
      <c r="F6705" s="3"/>
      <c r="G6705" s="3"/>
    </row>
    <row r="6706" spans="6:7" ht="13.2">
      <c r="F6706" s="3"/>
      <c r="G6706" s="3"/>
    </row>
    <row r="6707" spans="6:7" ht="13.2">
      <c r="F6707" s="3"/>
      <c r="G6707" s="3"/>
    </row>
    <row r="6708" spans="6:7" ht="13.2">
      <c r="F6708" s="3"/>
      <c r="G6708" s="3"/>
    </row>
    <row r="6709" spans="6:7" ht="13.2">
      <c r="F6709" s="3"/>
      <c r="G6709" s="3"/>
    </row>
    <row r="6710" spans="6:7" ht="13.2">
      <c r="F6710" s="3"/>
      <c r="G6710" s="3"/>
    </row>
    <row r="6711" spans="6:7" ht="13.2">
      <c r="F6711" s="3"/>
      <c r="G6711" s="3"/>
    </row>
    <row r="6712" spans="6:7" ht="13.2">
      <c r="F6712" s="3"/>
      <c r="G6712" s="3"/>
    </row>
    <row r="6713" spans="6:7" ht="13.2">
      <c r="F6713" s="3"/>
      <c r="G6713" s="3"/>
    </row>
    <row r="6714" spans="6:7" ht="13.2">
      <c r="F6714" s="3"/>
      <c r="G6714" s="3"/>
    </row>
    <row r="6715" spans="6:7" ht="13.2">
      <c r="F6715" s="3"/>
      <c r="G6715" s="3"/>
    </row>
    <row r="6716" spans="6:7" ht="13.2">
      <c r="F6716" s="3"/>
      <c r="G6716" s="3"/>
    </row>
    <row r="6717" spans="6:7" ht="13.2">
      <c r="F6717" s="3"/>
      <c r="G6717" s="3"/>
    </row>
    <row r="6718" spans="6:7" ht="13.2">
      <c r="F6718" s="3"/>
      <c r="G6718" s="3"/>
    </row>
    <row r="6719" spans="6:7" ht="13.2">
      <c r="F6719" s="3"/>
      <c r="G6719" s="3"/>
    </row>
    <row r="6720" spans="6:7" ht="13.2">
      <c r="F6720" s="3"/>
      <c r="G6720" s="3"/>
    </row>
    <row r="6721" spans="6:7" ht="13.2">
      <c r="F6721" s="3"/>
      <c r="G6721" s="3"/>
    </row>
    <row r="6722" spans="6:7" ht="13.2">
      <c r="F6722" s="3"/>
      <c r="G6722" s="3"/>
    </row>
    <row r="6723" spans="6:7" ht="13.2">
      <c r="F6723" s="3"/>
      <c r="G6723" s="3"/>
    </row>
    <row r="6724" spans="6:7" ht="13.2">
      <c r="F6724" s="3"/>
      <c r="G6724" s="3"/>
    </row>
    <row r="6725" spans="6:7" ht="13.2">
      <c r="F6725" s="3"/>
      <c r="G6725" s="3"/>
    </row>
    <row r="6726" spans="6:7" ht="13.2">
      <c r="F6726" s="3"/>
      <c r="G6726" s="3"/>
    </row>
    <row r="6727" spans="6:7" ht="13.2">
      <c r="F6727" s="3"/>
      <c r="G6727" s="3"/>
    </row>
    <row r="6728" spans="6:7" ht="13.2">
      <c r="F6728" s="3"/>
      <c r="G6728" s="3"/>
    </row>
    <row r="6729" spans="6:7" ht="13.2">
      <c r="F6729" s="3"/>
      <c r="G6729" s="3"/>
    </row>
    <row r="6730" spans="6:7" ht="13.2">
      <c r="F6730" s="3"/>
      <c r="G6730" s="3"/>
    </row>
    <row r="6731" spans="6:7" ht="13.2">
      <c r="F6731" s="3"/>
      <c r="G6731" s="3"/>
    </row>
    <row r="6732" spans="6:7" ht="13.2">
      <c r="F6732" s="3"/>
      <c r="G6732" s="3"/>
    </row>
    <row r="6733" spans="6:7" ht="13.2">
      <c r="F6733" s="3"/>
      <c r="G6733" s="3"/>
    </row>
    <row r="6734" spans="6:7" ht="13.2">
      <c r="F6734" s="3"/>
      <c r="G6734" s="3"/>
    </row>
    <row r="6735" spans="6:7" ht="13.2">
      <c r="F6735" s="3"/>
      <c r="G6735" s="3"/>
    </row>
    <row r="6736" spans="6:7" ht="13.2">
      <c r="F6736" s="3"/>
      <c r="G6736" s="3"/>
    </row>
    <row r="6737" spans="6:7" ht="13.2">
      <c r="F6737" s="3"/>
      <c r="G6737" s="3"/>
    </row>
    <row r="6738" spans="6:7" ht="13.2">
      <c r="F6738" s="3"/>
      <c r="G6738" s="3"/>
    </row>
    <row r="6739" spans="6:7" ht="13.2">
      <c r="F6739" s="3"/>
      <c r="G6739" s="3"/>
    </row>
    <row r="6740" spans="6:7" ht="13.2">
      <c r="F6740" s="3"/>
      <c r="G6740" s="3"/>
    </row>
    <row r="6741" spans="6:7" ht="13.2">
      <c r="F6741" s="3"/>
      <c r="G6741" s="3"/>
    </row>
    <row r="6742" spans="6:7" ht="13.2">
      <c r="F6742" s="3"/>
      <c r="G6742" s="3"/>
    </row>
    <row r="6743" spans="6:7" ht="13.2">
      <c r="F6743" s="3"/>
      <c r="G6743" s="3"/>
    </row>
    <row r="6744" spans="6:7" ht="13.2">
      <c r="F6744" s="3"/>
      <c r="G6744" s="3"/>
    </row>
    <row r="6745" spans="6:7" ht="13.2">
      <c r="F6745" s="3"/>
      <c r="G6745" s="3"/>
    </row>
    <row r="6746" spans="6:7" ht="13.2">
      <c r="F6746" s="3"/>
      <c r="G6746" s="3"/>
    </row>
    <row r="6747" spans="6:7" ht="13.2">
      <c r="F6747" s="3"/>
      <c r="G6747" s="3"/>
    </row>
    <row r="6748" spans="6:7" ht="13.2">
      <c r="F6748" s="3"/>
      <c r="G6748" s="3"/>
    </row>
    <row r="6749" spans="6:7" ht="13.2">
      <c r="F6749" s="3"/>
      <c r="G6749" s="3"/>
    </row>
    <row r="6750" spans="6:7" ht="13.2">
      <c r="F6750" s="3"/>
      <c r="G6750" s="3"/>
    </row>
    <row r="6751" spans="6:7" ht="13.2">
      <c r="F6751" s="3"/>
      <c r="G6751" s="3"/>
    </row>
    <row r="6752" spans="6:7" ht="13.2">
      <c r="F6752" s="3"/>
      <c r="G6752" s="3"/>
    </row>
    <row r="6753" spans="6:7" ht="13.2">
      <c r="F6753" s="3"/>
      <c r="G6753" s="3"/>
    </row>
    <row r="6754" spans="6:7" ht="13.2">
      <c r="F6754" s="3"/>
      <c r="G6754" s="3"/>
    </row>
    <row r="6755" spans="6:7" ht="13.2">
      <c r="F6755" s="3"/>
      <c r="G6755" s="3"/>
    </row>
    <row r="6756" spans="6:7" ht="13.2">
      <c r="F6756" s="3"/>
      <c r="G6756" s="3"/>
    </row>
    <row r="6757" spans="6:7" ht="13.2">
      <c r="F6757" s="3"/>
      <c r="G6757" s="3"/>
    </row>
    <row r="6758" spans="6:7" ht="13.2">
      <c r="F6758" s="3"/>
      <c r="G6758" s="3"/>
    </row>
    <row r="6759" spans="6:7" ht="13.2">
      <c r="F6759" s="3"/>
      <c r="G6759" s="3"/>
    </row>
    <row r="6760" spans="6:7" ht="13.2">
      <c r="F6760" s="3"/>
      <c r="G6760" s="3"/>
    </row>
    <row r="6761" spans="6:7" ht="13.2">
      <c r="F6761" s="3"/>
      <c r="G6761" s="3"/>
    </row>
    <row r="6762" spans="6:7" ht="13.2">
      <c r="F6762" s="3"/>
      <c r="G6762" s="3"/>
    </row>
    <row r="6763" spans="6:7" ht="13.2">
      <c r="F6763" s="3"/>
      <c r="G6763" s="3"/>
    </row>
    <row r="6764" spans="6:7" ht="13.2">
      <c r="F6764" s="3"/>
      <c r="G6764" s="3"/>
    </row>
    <row r="6765" spans="6:7" ht="13.2">
      <c r="F6765" s="3"/>
      <c r="G6765" s="3"/>
    </row>
    <row r="6766" spans="6:7" ht="13.2">
      <c r="F6766" s="3"/>
      <c r="G6766" s="3"/>
    </row>
  </sheetData>
  <mergeCells count="48">
    <mergeCell ref="C4:C5"/>
    <mergeCell ref="D4:D5"/>
    <mergeCell ref="C213:C214"/>
    <mergeCell ref="D213:D214"/>
    <mergeCell ref="B626:B627"/>
    <mergeCell ref="C626:C627"/>
    <mergeCell ref="D626:D627"/>
    <mergeCell ref="C385:C386"/>
    <mergeCell ref="D385:D386"/>
    <mergeCell ref="D2821:D2822"/>
    <mergeCell ref="C2407:C2408"/>
    <mergeCell ref="D2407:D2408"/>
    <mergeCell ref="C2551:C2552"/>
    <mergeCell ref="D2551:D2552"/>
    <mergeCell ref="C2821:C2822"/>
    <mergeCell ref="B2821:B2822"/>
    <mergeCell ref="B2092:B2093"/>
    <mergeCell ref="B2284:B2285"/>
    <mergeCell ref="B2407:B2408"/>
    <mergeCell ref="B2551:B2552"/>
    <mergeCell ref="D2284:D2285"/>
    <mergeCell ref="B4:B5"/>
    <mergeCell ref="B213:B214"/>
    <mergeCell ref="B1804:B1805"/>
    <mergeCell ref="B1944:B1945"/>
    <mergeCell ref="B385:B386"/>
    <mergeCell ref="B729:B730"/>
    <mergeCell ref="B1149:B1150"/>
    <mergeCell ref="C2092:C2093"/>
    <mergeCell ref="B1616:B1617"/>
    <mergeCell ref="C2284:C2285"/>
    <mergeCell ref="C729:C730"/>
    <mergeCell ref="D729:D730"/>
    <mergeCell ref="C940:C941"/>
    <mergeCell ref="D940:D941"/>
    <mergeCell ref="D1616:D1617"/>
    <mergeCell ref="B1526:B1527"/>
    <mergeCell ref="B940:B941"/>
    <mergeCell ref="D2092:D2093"/>
    <mergeCell ref="D1804:D1805"/>
    <mergeCell ref="C1944:C1945"/>
    <mergeCell ref="D1944:D1945"/>
    <mergeCell ref="C1526:C1527"/>
    <mergeCell ref="D1526:D1527"/>
    <mergeCell ref="C1616:C1617"/>
    <mergeCell ref="C1804:C1805"/>
    <mergeCell ref="C1149:C1150"/>
    <mergeCell ref="D1149:D1150"/>
  </mergeCells>
  <phoneticPr fontId="0" type="noConversion"/>
  <pageMargins left="0.75" right="0.16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dochod gaz</vt:lpstr>
      <vt:lpstr>mediana dochodu</vt:lpstr>
      <vt:lpstr>demografia gminy</vt:lpstr>
      <vt:lpstr>'demografia gminy'!Obszar_wydruku</vt:lpstr>
      <vt:lpstr>'dochod gaz'!Obszar_wydruku</vt:lpstr>
      <vt:lpstr>'mediana dochodu'!Obszar_wydruku</vt:lpstr>
    </vt:vector>
  </TitlesOfParts>
  <Company>POLINVEST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Donata Taćkiewicz</dc:creator>
  <cp:lastModifiedBy>Robert-Admin</cp:lastModifiedBy>
  <cp:lastPrinted>2015-02-18T12:52:56Z</cp:lastPrinted>
  <dcterms:created xsi:type="dcterms:W3CDTF">2009-06-17T07:47:25Z</dcterms:created>
  <dcterms:modified xsi:type="dcterms:W3CDTF">2020-03-31T08:21:33Z</dcterms:modified>
</cp:coreProperties>
</file>